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codeName="ThisWorkbook" defaultThemeVersion="124226"/>
  <mc:AlternateContent xmlns:mc="http://schemas.openxmlformats.org/markup-compatibility/2006">
    <mc:Choice Requires="x15">
      <x15ac:absPath xmlns:x15ac="http://schemas.microsoft.com/office/spreadsheetml/2010/11/ac" url="Z:\Current Projects\Blossom Hill Station 1012\RFQ - RFP\Appendices\"/>
    </mc:Choice>
  </mc:AlternateContent>
  <bookViews>
    <workbookView xWindow="0" yWindow="0" windowWidth="23445" windowHeight="11370"/>
  </bookViews>
  <sheets>
    <sheet name="Form" sheetId="3" r:id="rId1"/>
    <sheet name="LookUp" sheetId="2" state="hidden" r:id="rId2"/>
    <sheet name="Database" sheetId="1" state="hidden" r:id="rId3"/>
  </sheets>
  <definedNames>
    <definedName name="_1__This_joint_development_project_enhances_economic_development.">Form!$C$71</definedName>
    <definedName name="_1_enhances_the_effectiveness_of_a_public_transportation_project_and_is_related_physically_or_functionall_to_than_public_transportation_project.">Form!$C$87</definedName>
    <definedName name="_1_sub_1_demonstrate_below_how_the_joint_development_project_will_contribute_to_privately_of_publicly_funded_economic_development_activity_occurring_in_close_proximity_to_the_transit_facility._Describe_the_economic_benefits_to_be_provided_by_the_joint_dev">Form!$C$73</definedName>
    <definedName name="_1_sub_1_demonstrate_below_how_the_joint_development_will_enhance_the_effectiveness_of_public_transportaiton._Reasonable_demonstration_of_forecasted_benefits_of_the_project_may_include_increased_ridership_or_travel_time_or_et_cetera.">Form!$C$89</definedName>
    <definedName name="_1_sub_2_specify_how_the_joint_development_project_is_physically_or_functionally_related_to_the_public_transportaiton_project.">Form!$C$91</definedName>
    <definedName name="_2.1__Form_of_private_investment_contributed">Form!$C$77</definedName>
    <definedName name="_2.2__Value_of_private_investment_contributed_to_the_joint_development_project__expressed_in_U.S._Dollar_value">Form!$C$79</definedName>
    <definedName name="_2__This_joint_development_project_incorporates_private_investment.">Form!$C$75</definedName>
    <definedName name="_2_establishes_new_or_enhanced_coordination_between_public_transportaiton_and_other_transportation.">Form!$C$94</definedName>
    <definedName name="_2_sub_1_specify_how_the_project_establishes_new_or_enhanced_coordinatoin_between_public_transportation_and_another_mode_of_transportation._This_may_include_proximate_or_shared_ticket_counters_terminals_parking_facilities_taxicabs_or_other_modes.">Form!$C$96</definedName>
    <definedName name="actual_or_estimated_amount_of_revenue_to_project_sponsor_agreed_upon_with_the_project_partners_over_the_duration_of_the_contract_period_excluding_any_payments_for_operations_and_maintenance_costs_for_the_joint_development_facility.">Form!$C$112</definedName>
    <definedName name="amount_of_original_Federal_investment_contributed_to_the_non_transit_portion_of_the_joint_development_project">Form!$C$64</definedName>
    <definedName name="Baseline_Market_Analysis">#REF!</definedName>
    <definedName name="Bicycle__pedestrian_facilities">Form!$C$102</definedName>
    <definedName name="Date_of_Submission__Month">Form!$C$5</definedName>
    <definedName name="Day">Form!#REF!</definedName>
    <definedName name="does_the_joint_development_project_involve_the_destruction_or_modificaiton_of_existing_FTA_assited_transit_facilities?">Form!$C$43</definedName>
    <definedName name="Does_the_joint_development_project_involve_the_destruction_or_modification_of_existing_FTA_assisted_transit_facilities?">Form!$D$44:$D$44</definedName>
    <definedName name="Does_this_joint_development_project_include_a_community_service_facility_as_defined_in_Circular_7050_._1.">Form!$C$116</definedName>
    <definedName name="Does_this_project_include_the_construction_of_commercial_development?">Form!$C$39</definedName>
    <definedName name="Does_this_project_include_the_construction_of_residential_development?">Form!$C$37</definedName>
    <definedName name="Does_this_project_involve_any_change_to_FTA_assisted_transit_parking_facilities?">Form!$C$140</definedName>
    <definedName name="Does_this_project_provide_space_within_a_FTA_assisted_transit_facility_for_the_use_of_a_tenant_or_for_a_non_transit_purpose?">Form!$C$121</definedName>
    <definedName name="Duration_of_the_joint_development_contract_period__years">Form!$C$109:$C$109</definedName>
    <definedName name="duration_of_the_joint_development_contract_period_years">Form!$C$109</definedName>
    <definedName name="End_Date">Form!$F$7</definedName>
    <definedName name="estimated_cost_of_non_transit_portion_of_the_joint_development_project">Form!$C$62</definedName>
    <definedName name="Estimated_far_share_of_revenue_per_year._This_is_a_pre_calculated_field.">Form!$C$110</definedName>
    <definedName name="Fair_market_value_of_FTA_assisted_real_property_used_for_the_joint_development_project._If_applicable_attach_appraisal_and_review_appraisal_to_this_form_and_list_in_Section_5.">Form!$C$132</definedName>
    <definedName name="FHWA_Flexible_Funds">Form!$C$54</definedName>
    <definedName name="Final_Application">Form!#REF!</definedName>
    <definedName name="First_Tab">Form!$C$10:$C$10</definedName>
    <definedName name="FTA_assisted_real_property_local_parcel_number_s">Form!$C$14</definedName>
    <definedName name="fta_assisted_real_property_local_parcel_numbers">Form!$C$14</definedName>
    <definedName name="FTA_Grant_Number">Form!$C$57</definedName>
    <definedName name="FTA_Region">Form!$C$6</definedName>
    <definedName name="Grantee_ID">Form!$F$5</definedName>
    <definedName name="Identify_means_of_conveying_or_encumbering_FTA_assisted_real_property_for_joint_development_and_to_whom._Describe_legal_instrument_for_conveyance._Specifically_describe_any_interests_in_the_property_to_be_conveyed.">Form!$C$135</definedName>
    <definedName name="identify_or_describe_the_FTA_assisted_asset_being_contributed_to_the_joint_development_project_including_proportional_amount_of_the_asset_being_contributed_to_joint_development">Form!$C$33</definedName>
    <definedName name="Identify_the_type_and_purpose_of_all_costs_to_be_provided_to_the_project_sponsor_by_the_tenant._State_the_monetary_value_in_U.S._dollars_of_the_tenants_fair_share_of_costs_contribution.">Form!$C$126</definedName>
    <definedName name="If_no_does_the_joint_development_project_use_existing_Federally_assisted_real_property">Form!#REF!</definedName>
    <definedName name="If_so__specify_number_of_housing_units_to_be_constructed.">Form!$C$38</definedName>
    <definedName name="If_so__specify_the_floor_area_of_commercial_space_to_be_constructed__in_square_feet.">Form!$C$41</definedName>
    <definedName name="if_so_specify_number_of_housing_units_to_be_constructed">Form!$C$38</definedName>
    <definedName name="If_so_specify_number_of_housing_units_to_be_constructed.">Form!$C$38</definedName>
    <definedName name="If_so_specify_the_floor_area_of_commercial_space_to_be_constructed_in_square_feet.">Form!$C$41</definedName>
    <definedName name="If_yes__identify_the_fair_share_of_costs_which_the_tenant_will_contribute.">Form!$C$122</definedName>
    <definedName name="If_yes__what_is_the_age__average_if_more_than_one__of_the_facilities?">Form!$C$45</definedName>
    <definedName name="If_yes__what_is_the_current_U.S._dollar_value_of_those_facilities?">Form!$C$44</definedName>
    <definedName name="If_yes__what_is_the_current_US._dollar_value_of_those_facilities?">Form!$C$44</definedName>
    <definedName name="If_yes__what_is_the_current_US_dollar_value_of_those_facilities?">Form!$C$44</definedName>
    <definedName name="If_yes__what_is_the_estimated_total_project_cost?">Form!$C$60</definedName>
    <definedName name="If_yes__what_is_the_remaining_useful_life_of_the_parking_facility_in_years?">Form!$C$141</definedName>
    <definedName name="Intercity_bus">Form!$C$99</definedName>
    <definedName name="Intercity_rail">Form!$C$100</definedName>
    <definedName name="is_the_joint_development_project_part_of_another_transit_project">Form!$C$59</definedName>
    <definedName name="Is_this_a_new_grant__or_existing_grant?">Form!$C$58</definedName>
    <definedName name="Joint_Development__Partner_Role">Form!$C$26</definedName>
    <definedName name="Joint_Development_Partner_1">Form!$C$22</definedName>
    <definedName name="Joint_Development_Partner_2">Form!$C$25</definedName>
    <definedName name="Joint_Development_Partner_3">Form!$C$28</definedName>
    <definedName name="Joint_Development_Partner_Role">Form!$C$29</definedName>
    <definedName name="Minimum_fair_share_of_revenue_threshold._This_is_apre_calculated_field_from_amount_of_the_original_Federal_investment_in_the_joint_development_project.">Form!$C$108</definedName>
    <definedName name="modes_established_enhanced_coordination">"Group 3"</definedName>
    <definedName name="Name_of_Document">Form!#REF!</definedName>
    <definedName name="Other__specify">Form!$C$103</definedName>
    <definedName name="Other__specify_below">Form!$C$55</definedName>
    <definedName name="Other_specify_below">"Check Box 17"</definedName>
    <definedName name="other_specify_here">Form!$C$103</definedName>
    <definedName name="preliminary_applicaiton">"Check Box 7"</definedName>
    <definedName name="Preliminary_Application">Form!$C$4</definedName>
    <definedName name="_xlnm.Print_Area" localSheetId="0">Form!$A$1:$G$148</definedName>
    <definedName name="Project_Location_City">Form!$C$12</definedName>
    <definedName name="Project_Location_State">Form!$C$13</definedName>
    <definedName name="Project_Review_ID">Form!$F$3</definedName>
    <definedName name="Project_Sponsor__FTA_Grantee">Form!$C$16</definedName>
    <definedName name="Project_Sponsor_Contact_Name">Form!$C$17</definedName>
    <definedName name="Project_Sponsor_Email_Address">Form!$C$20</definedName>
    <definedName name="Project_Sponsor_Phone_Number">Form!$C$19</definedName>
    <definedName name="Project_Sponsor_Title">Form!$C$18</definedName>
    <definedName name="Project_Street_Address">Form!$C$11</definedName>
    <definedName name="Project_Title">Form!$C$10</definedName>
    <definedName name="Provide_a_brief_summary_describing_the_proposed_FTA_assisted_joint_development_project.">Form!$C$31</definedName>
    <definedName name="Second_Tab">Form!$E$10:$E$20</definedName>
    <definedName name="Section_5307">Form!$C$48</definedName>
    <definedName name="Section_5309">Form!$C$49</definedName>
    <definedName name="Section_5310">Form!$C$50</definedName>
    <definedName name="Section_5311">Form!$C$51</definedName>
    <definedName name="Section_5337">Form!$C$52</definedName>
    <definedName name="Section_5339">Form!$C$53</definedName>
    <definedName name="Size_of_non_transit_joint_development_project_land_area__in_acres">Form!$C$35</definedName>
    <definedName name="size_of_non_transit_joint_development_project_land_area_in_acres">Form!$C$35</definedName>
    <definedName name="Size_of_non_transit_joint_development_project_square_footage_upon_completion">Form!$C$36</definedName>
    <definedName name="Start_Date">Form!$F$6</definedName>
    <definedName name="State_how_the_project_sponsor_will_maintain_satisfactory_continuing_control_of_the_FTA_assisted_real_property?_Specify_the_terms_and_conditions_stipulated_for_preserving_satisfactory_continuing_control_to_ensure_use_of_the_property_for_transit_purpose.">Form!$C$137</definedName>
    <definedName name="State_the_basis_for_determining_these_costs__i.e._commercial_valuation_method_used_for_costs_determintation">Form!$C$124</definedName>
    <definedName name="Status">Form!$F$4</definedName>
    <definedName name="Taxi_facilities">Form!$C$101</definedName>
    <definedName name="Terms_of_revenue_payment_to_project_sponsor_include_payment_schedule_amounts_specific_conditions_and_et_cetera.">Form!$C$114</definedName>
    <definedName name="TitleRegion1.B141.E141.1">#REF!</definedName>
    <definedName name="TitleRegion2.B165.E165.1">#REF!</definedName>
  </definedNames>
  <calcPr calcId="171027" concurrentCalc="0"/>
</workbook>
</file>

<file path=xl/calcChain.xml><?xml version="1.0" encoding="utf-8"?>
<calcChain xmlns="http://schemas.openxmlformats.org/spreadsheetml/2006/main">
  <c r="C108" i="3" l="1"/>
  <c r="BL2" i="1"/>
  <c r="H2" i="1"/>
  <c r="AS2" i="1"/>
  <c r="A2" i="1"/>
  <c r="BK2" i="1"/>
  <c r="BJ2" i="1"/>
  <c r="BI2" i="1"/>
  <c r="AO2" i="1"/>
  <c r="AN2" i="1"/>
  <c r="AM2" i="1"/>
  <c r="AL2" i="1"/>
  <c r="AK2" i="1"/>
  <c r="AJ2" i="1"/>
  <c r="AI2" i="1"/>
  <c r="AH2" i="1"/>
  <c r="BH2" i="1"/>
  <c r="BG2" i="1"/>
  <c r="D2" i="1"/>
  <c r="E2" i="1"/>
  <c r="F2" i="1"/>
  <c r="BZ2" i="1"/>
  <c r="BA2" i="1"/>
  <c r="J2" i="1"/>
  <c r="B2" i="1"/>
  <c r="C2" i="1"/>
  <c r="G2" i="1"/>
  <c r="L2" i="1"/>
  <c r="M2" i="1"/>
  <c r="N2" i="1"/>
  <c r="O2" i="1"/>
  <c r="P2" i="1"/>
  <c r="I2" i="1"/>
  <c r="K2" i="1"/>
  <c r="Q2" i="1"/>
  <c r="R2" i="1"/>
  <c r="S2" i="1"/>
  <c r="T2" i="1"/>
  <c r="U2" i="1"/>
  <c r="V2" i="1"/>
  <c r="W2" i="1"/>
  <c r="X2" i="1"/>
  <c r="Y2" i="1"/>
  <c r="Z2" i="1"/>
  <c r="AA2" i="1"/>
  <c r="AB2" i="1"/>
  <c r="AC2" i="1"/>
  <c r="AD2" i="1"/>
  <c r="AE2" i="1"/>
  <c r="AF2" i="1"/>
  <c r="AG2" i="1"/>
  <c r="AP2" i="1"/>
  <c r="AQ2" i="1"/>
  <c r="AR2" i="1"/>
  <c r="AT2" i="1"/>
  <c r="AU2" i="1"/>
  <c r="AV2" i="1"/>
  <c r="AW2" i="1"/>
  <c r="AX2" i="1"/>
  <c r="AY2" i="1"/>
  <c r="AZ2" i="1"/>
  <c r="BB2" i="1"/>
  <c r="BC2" i="1"/>
  <c r="BD2" i="1"/>
  <c r="BE2" i="1"/>
  <c r="BF2" i="1"/>
  <c r="BM2" i="1"/>
  <c r="BO2" i="1"/>
  <c r="BP2" i="1"/>
  <c r="BQ2" i="1"/>
  <c r="BR2" i="1"/>
  <c r="BS2" i="1"/>
  <c r="BT2" i="1"/>
  <c r="BU2" i="1"/>
  <c r="BV2" i="1"/>
  <c r="BW2" i="1"/>
  <c r="BX2" i="1"/>
  <c r="BY2" i="1"/>
  <c r="C110" i="3"/>
  <c r="BN2" i="1"/>
</calcChain>
</file>

<file path=xl/sharedStrings.xml><?xml version="1.0" encoding="utf-8"?>
<sst xmlns="http://schemas.openxmlformats.org/spreadsheetml/2006/main" count="271" uniqueCount="261">
  <si>
    <t>FTA Region</t>
  </si>
  <si>
    <t>Project Sponsor</t>
  </si>
  <si>
    <t>Project Sponsor Contact Name</t>
  </si>
  <si>
    <t>Project Sponsor Title</t>
  </si>
  <si>
    <t>Project Sponsor Phone Number</t>
  </si>
  <si>
    <t>Project Sponsor Email Address</t>
  </si>
  <si>
    <t>Project Street Address</t>
  </si>
  <si>
    <t>State</t>
  </si>
  <si>
    <t>1 Project Partners</t>
  </si>
  <si>
    <t>1 Project Partner Roles</t>
  </si>
  <si>
    <t>2 Project Partners</t>
  </si>
  <si>
    <t>2 Project Partner Roles</t>
  </si>
  <si>
    <t>3 Project Partners</t>
  </si>
  <si>
    <t>3 Project Partner Roles</t>
  </si>
  <si>
    <t>Size in land area</t>
  </si>
  <si>
    <t>Local parcel number(s)</t>
  </si>
  <si>
    <t>Size sq ft</t>
  </si>
  <si>
    <t>If yes, value?</t>
  </si>
  <si>
    <t>AL</t>
  </si>
  <si>
    <t>AK</t>
  </si>
  <si>
    <t>AZ</t>
  </si>
  <si>
    <t>AR</t>
  </si>
  <si>
    <t>CA</t>
  </si>
  <si>
    <t>CO</t>
  </si>
  <si>
    <t>CT</t>
  </si>
  <si>
    <t>DE</t>
  </si>
  <si>
    <t>FL</t>
  </si>
  <si>
    <t>GA</t>
  </si>
  <si>
    <t>HI</t>
  </si>
  <si>
    <t>ID</t>
  </si>
  <si>
    <t>IL</t>
  </si>
  <si>
    <t>IN</t>
  </si>
  <si>
    <t>IA</t>
  </si>
  <si>
    <t>KS</t>
  </si>
  <si>
    <t>KY</t>
  </si>
  <si>
    <t>LA</t>
  </si>
  <si>
    <t>ME</t>
  </si>
  <si>
    <t>MD</t>
  </si>
  <si>
    <t>MA</t>
  </si>
  <si>
    <t>MI</t>
  </si>
  <si>
    <t>MN</t>
  </si>
  <si>
    <t>MS</t>
  </si>
  <si>
    <t>MO</t>
  </si>
  <si>
    <t>MT</t>
  </si>
  <si>
    <t>NE</t>
  </si>
  <si>
    <t>NV</t>
  </si>
  <si>
    <t>NH</t>
  </si>
  <si>
    <t>NJ</t>
  </si>
  <si>
    <t>NM</t>
  </si>
  <si>
    <t>NY</t>
  </si>
  <si>
    <t>NC</t>
  </si>
  <si>
    <t>ND</t>
  </si>
  <si>
    <t>OH</t>
  </si>
  <si>
    <t>OK</t>
  </si>
  <si>
    <t>OR</t>
  </si>
  <si>
    <t>PA</t>
  </si>
  <si>
    <t>RI</t>
  </si>
  <si>
    <t>SC</t>
  </si>
  <si>
    <t>SD</t>
  </si>
  <si>
    <t>TN</t>
  </si>
  <si>
    <t>TX</t>
  </si>
  <si>
    <t>UT</t>
  </si>
  <si>
    <t>VT</t>
  </si>
  <si>
    <t>VA</t>
  </si>
  <si>
    <t>WA</t>
  </si>
  <si>
    <t>WV</t>
  </si>
  <si>
    <t>WI</t>
  </si>
  <si>
    <t>WY</t>
  </si>
  <si>
    <t>DC</t>
  </si>
  <si>
    <t>PR</t>
  </si>
  <si>
    <t>Administrative Information</t>
  </si>
  <si>
    <t>Section 1: Project Description and Overview</t>
  </si>
  <si>
    <t>Project Sponsor (FTA Grantee)</t>
  </si>
  <si>
    <t>Project Title</t>
  </si>
  <si>
    <t>New/Existing</t>
  </si>
  <si>
    <t>Section 2: Eligibility Requirements</t>
  </si>
  <si>
    <t>Criterion 1: Economic Benefit</t>
  </si>
  <si>
    <t>Y/N</t>
  </si>
  <si>
    <t>Criterion 2: Public Transportation Benefit</t>
  </si>
  <si>
    <t>1) Enhancing the effectiveness of a public transportation project and relating physically or functionally to the public transportation project</t>
  </si>
  <si>
    <t>2)Establishing new or enhanced coordination between public transportation and other transportation</t>
  </si>
  <si>
    <t>Criterion 2</t>
  </si>
  <si>
    <t>Criterion 3: Fair Share of Revenue</t>
  </si>
  <si>
    <t>Terms of revenue payment to project sponsor (include payment schedule, amounts, specific conditions, etc.)</t>
  </si>
  <si>
    <t>Criterion 4: Fair Share of Costs</t>
  </si>
  <si>
    <t>Fair Market Value</t>
  </si>
  <si>
    <t>Parking (if applicable)</t>
  </si>
  <si>
    <t>If yes, what is the remaining useful life of the parking facility in years?</t>
  </si>
  <si>
    <t>Estimated Cost of JD Project</t>
  </si>
  <si>
    <t>FTA Contribution</t>
  </si>
  <si>
    <t>Fair Market Value of FTA-assisted property</t>
  </si>
  <si>
    <t>Involve parking facility?</t>
  </si>
  <si>
    <t>If yes, useful life of parking facility?</t>
  </si>
  <si>
    <t>Does this project include the construction of residential development?</t>
  </si>
  <si>
    <t>Does this project include the construction of commercial development?</t>
  </si>
  <si>
    <t>If so, specify the floor area of commercial space to be constructed, in square feet.</t>
  </si>
  <si>
    <t>(1) This joint development project enhances economic development.</t>
  </si>
  <si>
    <t>(2) This joint development project incorporates private investment.</t>
  </si>
  <si>
    <t>Intercity bus</t>
  </si>
  <si>
    <t>Intercity rail</t>
  </si>
  <si>
    <t>Taxi facilities</t>
  </si>
  <si>
    <t>Bicycle/ pedestrian facilities</t>
  </si>
  <si>
    <t>Other (specify):</t>
  </si>
  <si>
    <t>If yes, identify the fair share of costs which the tenant will contribute.</t>
  </si>
  <si>
    <t>Does this project involve any change to FTA-assisted transit parking facilities?</t>
  </si>
  <si>
    <t>Section 4: Baseline Market Analysis</t>
  </si>
  <si>
    <t>Section 5: Documentation</t>
  </si>
  <si>
    <t>Project Location City</t>
  </si>
  <si>
    <t>Project Location State</t>
  </si>
  <si>
    <t>FTA Grant Number</t>
  </si>
  <si>
    <t>Minimum fair share of revenue threshold (equivalent to amount of the original Federal investment in the joint development project)</t>
  </si>
  <si>
    <t>Does this project provide space within a FTA-assisted transit facility for the use of a tenant or for a non-transit purpose?</t>
  </si>
  <si>
    <t>FTA USE ONLY</t>
  </si>
  <si>
    <t>Section 5307</t>
  </si>
  <si>
    <t>Section 5310</t>
  </si>
  <si>
    <t>Section 5311</t>
  </si>
  <si>
    <t>Section 5337</t>
  </si>
  <si>
    <t>Section 5339</t>
  </si>
  <si>
    <t>FHWA Flexible Funds</t>
  </si>
  <si>
    <t>5307</t>
  </si>
  <si>
    <t>5309</t>
  </si>
  <si>
    <t>5310</t>
  </si>
  <si>
    <t>5311</t>
  </si>
  <si>
    <t>5337</t>
  </si>
  <si>
    <t>5339</t>
  </si>
  <si>
    <t>FHWA Flex</t>
  </si>
  <si>
    <t>Actual or estimated amount of revenue to project sponsor agreed upon with the project partners over the duration of the contract period (excludes any payments for operations and maintenance costs for the joint development facility)</t>
  </si>
  <si>
    <t>Applicable only if FTA funds are/were used in the acquisition of real property being used for joint development.</t>
  </si>
  <si>
    <t>Identify means of conveying or encumbering FTA-assisted real property for joint development, and to whom. (Describe the legal instrument used for conveyance.) Specifically describe any interests in the property to be conveyed, including any encumbrance, easement, long-term lease, or similar interests, the means of conveyance, and elements of property identification or recordation.</t>
  </si>
  <si>
    <t>Maintain Security Continuing Control</t>
  </si>
  <si>
    <t>Satisfactory Continuing Control</t>
  </si>
  <si>
    <t>If yes, what is the estimated total project cost?</t>
  </si>
  <si>
    <t>Identify the type and purpose of all costs to be provided to the project sponsor by the tenant.  State the monetary value, in U.S. dollars, of the tenant's fair share of costs contribution.</t>
  </si>
  <si>
    <t>Identify/describe the FTA-assisted asset being contributed to the joint development project, including proportional amount of the asset being contributed to joint development.</t>
  </si>
  <si>
    <t xml:space="preserve">   Section 5309</t>
  </si>
  <si>
    <t>Grantee ID</t>
  </si>
  <si>
    <t>Joint Development Partner 1</t>
  </si>
  <si>
    <t>Joint Development Partner 2</t>
  </si>
  <si>
    <t>Joint Development Partner 3</t>
  </si>
  <si>
    <t>Provide a brief summary describing the proposed FTA-assisted joint development project.</t>
  </si>
  <si>
    <t>If yes, what is the current U.S. dollar value of those facilities?</t>
  </si>
  <si>
    <t>Day</t>
  </si>
  <si>
    <t>Month</t>
  </si>
  <si>
    <t>January</t>
  </si>
  <si>
    <t>February</t>
  </si>
  <si>
    <t>March</t>
  </si>
  <si>
    <t>April</t>
  </si>
  <si>
    <t>May</t>
  </si>
  <si>
    <t>June</t>
  </si>
  <si>
    <t>July</t>
  </si>
  <si>
    <t>August</t>
  </si>
  <si>
    <t>September</t>
  </si>
  <si>
    <t>October</t>
  </si>
  <si>
    <t>November</t>
  </si>
  <si>
    <t>December</t>
  </si>
  <si>
    <t>Does the joint development project involve the destruction or modification of existing FTA-assisted transit facilities?</t>
  </si>
  <si>
    <t>If yes, age?</t>
  </si>
  <si>
    <t>Status</t>
  </si>
  <si>
    <t>Approved</t>
  </si>
  <si>
    <t>Pending</t>
  </si>
  <si>
    <t>Withdrawn</t>
  </si>
  <si>
    <t>Not Approved</t>
  </si>
  <si>
    <t>Size of non-transit joint development project land area (in acres)</t>
  </si>
  <si>
    <t>Size of non-transit joint development project square footage upon completion</t>
  </si>
  <si>
    <t>Amount of original Federal investment contributed to the non-transit portion of the joint development project</t>
  </si>
  <si>
    <t>FTA Joint Development Project Request Form</t>
  </si>
  <si>
    <t>(2.1) Form of private investment contributed</t>
  </si>
  <si>
    <t>(2.2) Value of private investment contributed to the joint development project (expressed in U.S. Dollar value)</t>
  </si>
  <si>
    <t>(2.1) Specify how the project establishes new or enhanced coordination between public transportation and another mode of transportation. This may include proximate or shared ticket counters, terminals, parking facilities, taxicab bays, passenger drop-off points, waiting areas, shared or coordinated signage, schedules, ticketing, or bike paths or walkways connecting transit to another mode.</t>
  </si>
  <si>
    <t>(2.2) Specify which of the following modes the project establishes new or enhanced coordination with:</t>
  </si>
  <si>
    <t>FTA-assisted real property local parcel number(s)</t>
  </si>
  <si>
    <t>If yes, what is the age (average if more than one) of the facilities?</t>
  </si>
  <si>
    <t>Date of Submission</t>
  </si>
  <si>
    <t>Submission Date</t>
  </si>
  <si>
    <t>yes</t>
  </si>
  <si>
    <t>no</t>
  </si>
  <si>
    <t>existing</t>
  </si>
  <si>
    <t>new</t>
  </si>
  <si>
    <t>The public transportation benefit criterion can be met by either satisfying (1) or (2):
1) Enhancing the effectiveness of a public transportation project and relating physically or functionally to the public transportation project
OR
2) Establishing new or enhanced coordination between public transportation and other transportation 
Please answer either (1), (1.1) and (1.2) or (2), (2.1) and (2.2) depending on how your project meets the Public Transportation Benefit Criterion.</t>
  </si>
  <si>
    <r>
      <t xml:space="preserve">(1.1) Demonstrate how the joint development project will contribute to privately or publicly funded economic development activity occurring in close proximity to the transit facility. Describe the economic benefits to be provided by the joint development.
</t>
    </r>
    <r>
      <rPr>
        <i/>
        <sz val="12"/>
        <color theme="1"/>
        <rFont val="Calibri"/>
        <family val="2"/>
        <scheme val="minor"/>
      </rPr>
      <t>For example, if the joint development project as described above will build new housing or commercial space, specify how that will benefit the economy near the transit facility. If the joint development project is expected to create new jobs, specify how many jobs are estimated to be created.</t>
    </r>
  </si>
  <si>
    <t>(1.1) Demonstrate how the joint development will enhance the effectiveness of public transportation. Reasonable demonstration of forecasted benefits of the project may include increased ridership, travel time savings, enhanced wayfinding, deferral of transit operating or capital costs, improved transit access, and increased mobility.</t>
  </si>
  <si>
    <t>(1.2) Specify how the joint development project is physically or functionally related to the public transportation project.</t>
  </si>
  <si>
    <t>Is this a new grant or existing grant?</t>
  </si>
  <si>
    <t>Fair Market Value of FTA-assisted real property used for the joint development project (if applicable, attach appraisal and review appraisal to this form and list in Section 5)</t>
  </si>
  <si>
    <t>State how the project sponsor will maintain satisfactory continuing control of the FTA-assisted real property. Specify the terms and conditions stipulated for preserving satisfactory continuing control to ensure the use of the property for its transit purpose.</t>
  </si>
  <si>
    <t>Preliminary</t>
  </si>
  <si>
    <t>Joint Development Partner Role 1</t>
  </si>
  <si>
    <t>Joint Development  Partner Role 2</t>
  </si>
  <si>
    <t>Joint Development Partner Role 3</t>
  </si>
  <si>
    <t>Option 1:</t>
  </si>
  <si>
    <t>Option 2:</t>
  </si>
  <si>
    <t xml:space="preserve">Option 2: </t>
  </si>
  <si>
    <t xml:space="preserve">Option 1: </t>
  </si>
  <si>
    <t>(2.3) Describe the timing of private investment (e.g. before, during, or after construction; for a scheduled period of time; etc.)</t>
  </si>
  <si>
    <t>Formal</t>
  </si>
  <si>
    <t>Project sponsors must submit an electronic version of this form and attached documentation to their FTA Regional Office.</t>
  </si>
  <si>
    <t>Fill out the accompanying Attachment 1: Baseline Market Analysis Documentation Form and submit with this Project Request form.</t>
  </si>
  <si>
    <t>Fill out the accompanying Attachment 2: Other Documentation Form and submit with this Project Request form.</t>
  </si>
  <si>
    <t>State the basis for determining these costs; i.e. commercial valuation method used for costs determination</t>
  </si>
  <si>
    <t>Section 3: Real Property Considerations</t>
  </si>
  <si>
    <t>Other (specify funding source):</t>
  </si>
  <si>
    <t>Is the joint development project part of a concurrent transit project?</t>
  </si>
  <si>
    <r>
      <t xml:space="preserve">The economic benefit criterion can be met by either satisfying (1) or (2):
1) Enhancing Economic Development
OR
2) Incorporating Private Investment 
</t>
    </r>
    <r>
      <rPr>
        <sz val="11"/>
        <rFont val="Calibri"/>
        <family val="2"/>
        <scheme val="minor"/>
      </rPr>
      <t xml:space="preserve">
</t>
    </r>
    <r>
      <rPr>
        <sz val="12"/>
        <rFont val="Calibri"/>
        <family val="2"/>
        <scheme val="minor"/>
      </rPr>
      <t>Please answer either (1) and (1.1) or (2), (2.1), (2.2), and (2.3) depending on how your project meets the Economic Benefit Criterion.</t>
    </r>
  </si>
  <si>
    <t>Project ID</t>
  </si>
  <si>
    <t>Submission ID</t>
  </si>
  <si>
    <t>Project Request Status</t>
  </si>
  <si>
    <t>Project City</t>
  </si>
  <si>
    <t>Project State</t>
  </si>
  <si>
    <t>FTA Assistance Summary</t>
  </si>
  <si>
    <t>Project Summary</t>
  </si>
  <si>
    <t>Other</t>
  </si>
  <si>
    <t>Residential Included?</t>
  </si>
  <si>
    <t>Number of residential units</t>
  </si>
  <si>
    <t>Commercial Included?</t>
  </si>
  <si>
    <t>Commercial floor area in sq ft</t>
  </si>
  <si>
    <t>Destroy or modify FTA assisted transit?</t>
  </si>
  <si>
    <t>New or Existing Grant?</t>
  </si>
  <si>
    <t>Part of a transit project?</t>
  </si>
  <si>
    <t>Estimated cost of transit project</t>
  </si>
  <si>
    <t xml:space="preserve">Econ 1-1 Enhance ED </t>
  </si>
  <si>
    <t>Econ 1-1-1 demonstrate</t>
  </si>
  <si>
    <t>Econ 2-2 Private Investment?</t>
  </si>
  <si>
    <t>Econ 2-2-1 Form of investment</t>
  </si>
  <si>
    <t>Econ 2-2-2 Value of investment</t>
  </si>
  <si>
    <t>Tran 1-1 Enhances effectiveness AND is related?</t>
  </si>
  <si>
    <t>Tran 1-1-1 demonstrate</t>
  </si>
  <si>
    <t>Tran 2-2 new or enhances coordination?</t>
  </si>
  <si>
    <t>Tran 2-2-1 specify</t>
  </si>
  <si>
    <t>Tran 2-2-2 Intercity bus</t>
  </si>
  <si>
    <t>Tran 2-2-2 intercity rail</t>
  </si>
  <si>
    <t>Tran 2-2-2 taxi facilities</t>
  </si>
  <si>
    <t>Tran 2-2-2 bike/ped</t>
  </si>
  <si>
    <t>Tran 2-2-2 other</t>
  </si>
  <si>
    <t>Rev - Total min fair share</t>
  </si>
  <si>
    <t>Rev - Duration of contract</t>
  </si>
  <si>
    <t>Rev - Annual min fair share</t>
  </si>
  <si>
    <t>Rev - terms of revenue payment</t>
  </si>
  <si>
    <t>Rev - include community service facility?</t>
  </si>
  <si>
    <t>Cost - space for tenant or non-transit?</t>
  </si>
  <si>
    <t>Maintain satisfactory continuing control</t>
  </si>
  <si>
    <t>Econ 2-2-3 Timing of investment</t>
  </si>
  <si>
    <t>Tran 1-1-2 physical/functional</t>
  </si>
  <si>
    <t>Rev - total revenue to sponsor</t>
  </si>
  <si>
    <t>Cost - If yes, fair share of costs for tenant</t>
  </si>
  <si>
    <t>Cost - Identify type and purpose of costs</t>
  </si>
  <si>
    <t>Cost - how are costs determined?</t>
  </si>
  <si>
    <t>Project Sponsor Contact Title</t>
  </si>
  <si>
    <t>Project Sponsor Contact Phone Number</t>
  </si>
  <si>
    <t>Project Sponsor Contact Email Address</t>
  </si>
  <si>
    <t>Version 7</t>
  </si>
  <si>
    <t>For more information on Eligibility Criteria, see FTA Circular 7050.1A, Chapter III.</t>
  </si>
  <si>
    <t>If so, specify total number of housing units to be constructed, as well as number of affordable housing units, as defined in Circular 7050.1A, if any.</t>
  </si>
  <si>
    <t>Is this joint development project a community service or publicly-operated facility, or include affordable housing, as defined in Circular 7050.1A?</t>
  </si>
  <si>
    <t>Source(s) of FTA funds for asset(s) contributed to the joint development project:</t>
  </si>
  <si>
    <t>Estimated cost of non-transit portion of the joint development project (non-transit portion only)</t>
  </si>
  <si>
    <r>
      <t xml:space="preserve">(1) This joint development project enhances the effectiveness of a public transportation project </t>
    </r>
    <r>
      <rPr>
        <i/>
        <sz val="12"/>
        <color theme="1"/>
        <rFont val="Calibri"/>
        <family val="2"/>
        <scheme val="minor"/>
      </rPr>
      <t>and</t>
    </r>
    <r>
      <rPr>
        <sz val="12"/>
        <color theme="1"/>
        <rFont val="Calibri"/>
        <family val="2"/>
        <scheme val="minor"/>
      </rPr>
      <t xml:space="preserve"> is related physically or functionally  to that public transportation project. </t>
    </r>
  </si>
  <si>
    <t>(2) This joint development project establishes new or enhanced coordination between public transportation and other transportation.</t>
  </si>
  <si>
    <t>The Fair Share of Revenue criterion is satisfied by demonstrating that the project sponsor receives a fair share of the revenue generated by the joint development project over the term of the contractual agreement. The minimum threshold for the Fair Share of Revenue must be at least equivalent to the amount of the original federal investment in the project. Joint development projects that are community service or publicly operated facilities or include affordable housing (as defined in FTA Circular 7050.1A) may be excepted from this threshold requirement, but the revenue must be based on the actual revenue generated by the facility. This revenue must be used for public transportation.</t>
  </si>
  <si>
    <t>Duration of the joint development contract period in years (if it is a one-time sale, enter “1”).</t>
  </si>
  <si>
    <t>Estimated annual fair share of revenue (if is a one-time sale, this is the total fair share of revenue).</t>
  </si>
  <si>
    <t xml:space="preserve">This criterion is applicable only if the project provides space within a federally-assisted transit facility for the use of a tenant or for a non-transit purpose. Satisfaction is demonstrated through an agreement whereby the tenant covers their fair share of the costs to improve, operate and maintain the space being used.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</si>
</sst>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quot;* #,##0.00_);_(&quot;$&quot;* \(#,##0.00\);_(&quot;$&quot;* &quot;-&quot;??_);_(@_)"/>
    <numFmt numFmtId="164" formatCode="&quot;$&quot;#,##0"/>
    <numFmt numFmtId="165" formatCode="[&lt;=9999999]###\-####;\(###\)\ ###\-####"/>
    <numFmt numFmtId="166" formatCode="&quot;$&quot;#,##0.00"/>
  </numFmts>
  <fonts count="19" x14ac:knownFonts="1">
    <font>
      <sz val="11"/>
      <color theme="1"/>
      <name val="Calibri"/>
      <family val="2"/>
      <scheme val="minor"/>
    </font>
    <font>
      <b/>
      <sz val="11"/>
      <color theme="1"/>
      <name val="Calibri"/>
      <family val="2"/>
      <scheme val="minor"/>
    </font>
    <font>
      <sz val="11"/>
      <color theme="1"/>
      <name val="Calibri"/>
      <family val="2"/>
      <scheme val="minor"/>
    </font>
    <font>
      <i/>
      <sz val="12"/>
      <color theme="1"/>
      <name val="Calibri"/>
      <family val="2"/>
      <scheme val="minor"/>
    </font>
    <font>
      <sz val="12"/>
      <color theme="1"/>
      <name val="Calibri"/>
      <family val="2"/>
      <scheme val="minor"/>
    </font>
    <font>
      <b/>
      <sz val="12"/>
      <color theme="1"/>
      <name val="Calibri"/>
      <family val="2"/>
      <scheme val="minor"/>
    </font>
    <font>
      <b/>
      <sz val="15"/>
      <color theme="3"/>
      <name val="Calibri"/>
      <family val="2"/>
      <scheme val="minor"/>
    </font>
    <font>
      <b/>
      <sz val="22"/>
      <color theme="3"/>
      <name val="Calibri"/>
      <family val="2"/>
      <scheme val="minor"/>
    </font>
    <font>
      <b/>
      <sz val="18"/>
      <color theme="3"/>
      <name val="Cambria"/>
      <family val="2"/>
      <scheme val="major"/>
    </font>
    <font>
      <b/>
      <sz val="15"/>
      <name val="Calibri"/>
      <family val="2"/>
      <scheme val="minor"/>
    </font>
    <font>
      <b/>
      <sz val="13"/>
      <color theme="3"/>
      <name val="Calibri"/>
      <family val="2"/>
      <scheme val="minor"/>
    </font>
    <font>
      <b/>
      <sz val="13"/>
      <name val="Calibri"/>
      <family val="2"/>
      <scheme val="minor"/>
    </font>
    <font>
      <i/>
      <sz val="11"/>
      <color rgb="FF7F7F7F"/>
      <name val="Calibri"/>
      <family val="2"/>
      <scheme val="minor"/>
    </font>
    <font>
      <sz val="12"/>
      <name val="Calibri"/>
      <family val="2"/>
      <scheme val="minor"/>
    </font>
    <font>
      <sz val="11"/>
      <name val="Calibri"/>
      <family val="2"/>
      <scheme val="minor"/>
    </font>
    <font>
      <u/>
      <sz val="11"/>
      <color theme="10"/>
      <name val="Calibri"/>
      <family val="2"/>
      <scheme val="minor"/>
    </font>
    <font>
      <sz val="9"/>
      <color theme="1"/>
      <name val="Calibri"/>
      <family val="2"/>
      <scheme val="minor"/>
    </font>
    <font>
      <sz val="10"/>
      <color theme="1"/>
      <name val="Calibri"/>
      <family val="2"/>
      <scheme val="minor"/>
    </font>
    <font>
      <i/>
      <sz val="14"/>
      <color theme="1"/>
      <name val="Calibri"/>
      <family val="2"/>
      <scheme val="minor"/>
    </font>
  </fonts>
  <fills count="8">
    <fill>
      <patternFill patternType="none"/>
    </fill>
    <fill>
      <patternFill patternType="gray125"/>
    </fill>
    <fill>
      <patternFill patternType="solid">
        <fgColor them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6" tint="0.79998168889431442"/>
        <bgColor indexed="64"/>
      </patternFill>
    </fill>
    <fill>
      <patternFill patternType="solid">
        <fgColor theme="5" tint="0.79998168889431442"/>
        <bgColor indexed="64"/>
      </patternFill>
    </fill>
    <fill>
      <patternFill patternType="solid">
        <fgColor theme="0" tint="-0.14999847407452621"/>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double">
        <color indexed="64"/>
      </bottom>
      <diagonal/>
    </border>
    <border>
      <left/>
      <right/>
      <top/>
      <bottom style="thick">
        <color theme="4"/>
      </bottom>
      <diagonal/>
    </border>
    <border>
      <left/>
      <right/>
      <top/>
      <bottom style="thick">
        <color theme="4" tint="0.499984740745262"/>
      </bottom>
      <diagonal/>
    </border>
    <border>
      <left/>
      <right/>
      <top style="thin">
        <color indexed="64"/>
      </top>
      <bottom/>
      <diagonal/>
    </border>
    <border>
      <left style="thin">
        <color indexed="64"/>
      </left>
      <right style="thin">
        <color indexed="64"/>
      </right>
      <top/>
      <bottom/>
      <diagonal/>
    </border>
  </borders>
  <cellStyleXfs count="7">
    <xf numFmtId="0" fontId="0" fillId="0" borderId="0"/>
    <xf numFmtId="44" fontId="2" fillId="0" borderId="0" applyFont="0" applyFill="0" applyBorder="0" applyAlignment="0" applyProtection="0"/>
    <xf numFmtId="0" fontId="6" fillId="0" borderId="13" applyNumberFormat="0" applyFill="0" applyAlignment="0" applyProtection="0"/>
    <xf numFmtId="0" fontId="8" fillId="0" borderId="0" applyNumberFormat="0" applyFill="0" applyBorder="0" applyAlignment="0" applyProtection="0"/>
    <xf numFmtId="0" fontId="10" fillId="0" borderId="14" applyNumberFormat="0" applyFill="0" applyAlignment="0" applyProtection="0"/>
    <xf numFmtId="0" fontId="12" fillId="0" borderId="0" applyNumberFormat="0" applyFill="0" applyBorder="0" applyAlignment="0" applyProtection="0"/>
    <xf numFmtId="0" fontId="15" fillId="0" borderId="0" applyNumberFormat="0" applyFill="0" applyBorder="0" applyAlignment="0" applyProtection="0"/>
  </cellStyleXfs>
  <cellXfs count="229">
    <xf numFmtId="0" fontId="0" fillId="0" borderId="0" xfId="0"/>
    <xf numFmtId="0" fontId="1" fillId="0" borderId="0" xfId="0" applyFont="1"/>
    <xf numFmtId="0" fontId="0" fillId="0" borderId="0" xfId="0"/>
    <xf numFmtId="0" fontId="0" fillId="0" borderId="0" xfId="0" applyBorder="1"/>
    <xf numFmtId="0" fontId="4" fillId="0" borderId="1" xfId="0" applyFont="1" applyFill="1" applyBorder="1" applyProtection="1">
      <protection locked="0"/>
    </xf>
    <xf numFmtId="164" fontId="4" fillId="0" borderId="1" xfId="0" applyNumberFormat="1" applyFont="1" applyFill="1" applyBorder="1" applyAlignment="1" applyProtection="1">
      <alignment horizontal="left" vertical="top"/>
      <protection locked="0"/>
    </xf>
    <xf numFmtId="0" fontId="4" fillId="0" borderId="1" xfId="0" applyFont="1" applyFill="1" applyBorder="1" applyAlignment="1" applyProtection="1">
      <protection locked="0"/>
    </xf>
    <xf numFmtId="164" fontId="4" fillId="0" borderId="1" xfId="0" applyNumberFormat="1" applyFont="1" applyFill="1" applyBorder="1" applyProtection="1">
      <protection locked="0"/>
    </xf>
    <xf numFmtId="3" fontId="4" fillId="0" borderId="1" xfId="0" applyNumberFormat="1" applyFont="1" applyFill="1" applyBorder="1" applyAlignment="1" applyProtection="1">
      <alignment horizontal="left" vertical="top"/>
      <protection locked="0"/>
    </xf>
    <xf numFmtId="165" fontId="4" fillId="0" borderId="1" xfId="0" applyNumberFormat="1" applyFont="1" applyFill="1" applyBorder="1" applyAlignment="1" applyProtection="1">
      <alignment horizontal="left" vertical="top"/>
      <protection locked="0"/>
    </xf>
    <xf numFmtId="3" fontId="1" fillId="0" borderId="0" xfId="0" applyNumberFormat="1" applyFont="1"/>
    <xf numFmtId="3" fontId="0" fillId="0" borderId="0" xfId="0" applyNumberFormat="1"/>
    <xf numFmtId="0" fontId="0" fillId="0" borderId="1" xfId="0" applyBorder="1" applyAlignment="1" applyProtection="1">
      <alignment horizontal="left" vertical="top"/>
      <protection locked="0"/>
    </xf>
    <xf numFmtId="49" fontId="4" fillId="0" borderId="1" xfId="0" applyNumberFormat="1" applyFont="1" applyFill="1" applyBorder="1" applyAlignment="1" applyProtection="1">
      <alignment horizontal="left" vertical="top"/>
      <protection locked="0"/>
    </xf>
    <xf numFmtId="1" fontId="4" fillId="0" borderId="1" xfId="0" applyNumberFormat="1" applyFont="1" applyFill="1" applyBorder="1" applyAlignment="1" applyProtection="1">
      <alignment horizontal="left"/>
      <protection locked="0"/>
    </xf>
    <xf numFmtId="4" fontId="4" fillId="0" borderId="1" xfId="0" applyNumberFormat="1" applyFont="1" applyFill="1" applyBorder="1" applyAlignment="1" applyProtection="1">
      <alignment horizontal="left" vertical="top"/>
      <protection locked="0"/>
    </xf>
    <xf numFmtId="164" fontId="4" fillId="0" borderId="1" xfId="0" applyNumberFormat="1" applyFont="1" applyFill="1" applyBorder="1" applyAlignment="1" applyProtection="1">
      <alignment horizontal="left" vertical="top" wrapText="1"/>
      <protection locked="0"/>
    </xf>
    <xf numFmtId="0" fontId="4" fillId="0" borderId="1" xfId="0" applyFont="1" applyFill="1" applyBorder="1" applyAlignment="1" applyProtection="1">
      <alignment horizontal="right"/>
      <protection locked="0"/>
    </xf>
    <xf numFmtId="49" fontId="4" fillId="0" borderId="1" xfId="0" applyNumberFormat="1" applyFont="1" applyFill="1" applyBorder="1" applyProtection="1">
      <protection locked="0"/>
    </xf>
    <xf numFmtId="49" fontId="4" fillId="0" borderId="1" xfId="0" applyNumberFormat="1" applyFont="1" applyFill="1" applyBorder="1" applyAlignment="1" applyProtection="1">
      <alignment vertical="top"/>
      <protection locked="0"/>
    </xf>
    <xf numFmtId="49" fontId="0" fillId="0" borderId="1" xfId="0" applyNumberFormat="1" applyBorder="1" applyAlignment="1" applyProtection="1">
      <alignment horizontal="left" vertical="top"/>
      <protection locked="0"/>
    </xf>
    <xf numFmtId="49" fontId="4" fillId="0" borderId="1" xfId="0" applyNumberFormat="1" applyFont="1" applyFill="1" applyBorder="1" applyAlignment="1" applyProtection="1">
      <alignment vertical="top" wrapText="1"/>
      <protection locked="0"/>
    </xf>
    <xf numFmtId="0" fontId="0" fillId="0" borderId="1" xfId="0" applyNumberFormat="1" applyBorder="1" applyAlignment="1">
      <alignment vertical="top" wrapText="1"/>
    </xf>
    <xf numFmtId="0" fontId="4" fillId="0" borderId="1" xfId="0" applyNumberFormat="1" applyFont="1" applyFill="1" applyBorder="1" applyAlignment="1" applyProtection="1">
      <alignment vertical="top" wrapText="1"/>
      <protection locked="0"/>
    </xf>
    <xf numFmtId="0" fontId="4" fillId="0" borderId="1" xfId="0" applyNumberFormat="1" applyFont="1" applyFill="1" applyBorder="1" applyAlignment="1" applyProtection="1">
      <alignment horizontal="left" vertical="top" wrapText="1"/>
      <protection locked="0"/>
    </xf>
    <xf numFmtId="0" fontId="0" fillId="0" borderId="1" xfId="0" applyNumberFormat="1" applyBorder="1" applyAlignment="1">
      <alignment horizontal="left" vertical="top" wrapText="1"/>
    </xf>
    <xf numFmtId="0" fontId="0" fillId="0" borderId="2" xfId="0" applyNumberFormat="1" applyBorder="1" applyAlignment="1">
      <alignment vertical="top" wrapText="1"/>
    </xf>
    <xf numFmtId="0" fontId="0" fillId="0" borderId="0" xfId="0" applyNumberFormat="1" applyBorder="1" applyAlignment="1">
      <alignment vertical="top" wrapText="1"/>
    </xf>
    <xf numFmtId="3" fontId="4" fillId="0" borderId="1" xfId="0" applyNumberFormat="1" applyFont="1" applyFill="1" applyBorder="1" applyAlignment="1" applyProtection="1">
      <alignment horizontal="left" vertical="top" wrapText="1"/>
      <protection locked="0"/>
    </xf>
    <xf numFmtId="164" fontId="0" fillId="0" borderId="1" xfId="0" applyNumberFormat="1" applyBorder="1" applyAlignment="1">
      <alignment vertical="top" wrapText="1"/>
    </xf>
    <xf numFmtId="164" fontId="4" fillId="3" borderId="1" xfId="0" applyNumberFormat="1" applyFont="1" applyFill="1" applyBorder="1" applyAlignment="1" applyProtection="1">
      <alignment horizontal="left" vertical="top" wrapText="1"/>
    </xf>
    <xf numFmtId="164" fontId="4" fillId="3" borderId="1" xfId="0" applyNumberFormat="1" applyFont="1" applyFill="1" applyBorder="1" applyAlignment="1" applyProtection="1">
      <alignment horizontal="left" vertical="top" wrapText="1"/>
      <protection locked="0"/>
    </xf>
    <xf numFmtId="164" fontId="0" fillId="0" borderId="1" xfId="0" applyNumberFormat="1" applyBorder="1" applyAlignment="1">
      <alignment horizontal="left" vertical="top" wrapText="1"/>
    </xf>
    <xf numFmtId="2" fontId="4" fillId="0" borderId="1" xfId="0" applyNumberFormat="1" applyFont="1" applyFill="1" applyBorder="1" applyAlignment="1" applyProtection="1">
      <alignment horizontal="left" vertical="top" wrapText="1"/>
      <protection locked="0"/>
    </xf>
    <xf numFmtId="1" fontId="4" fillId="0" borderId="1" xfId="0" applyNumberFormat="1" applyFont="1" applyFill="1" applyBorder="1" applyAlignment="1" applyProtection="1">
      <alignment horizontal="left" vertical="top" wrapText="1"/>
      <protection locked="0"/>
    </xf>
    <xf numFmtId="2" fontId="0" fillId="0" borderId="1" xfId="0" applyNumberFormat="1" applyBorder="1" applyAlignment="1">
      <alignment vertical="top" wrapText="1"/>
    </xf>
    <xf numFmtId="49" fontId="4" fillId="0" borderId="1" xfId="0" applyNumberFormat="1" applyFont="1" applyFill="1" applyBorder="1" applyAlignment="1" applyProtection="1">
      <alignment horizontal="left" vertical="top" wrapText="1"/>
      <protection locked="0"/>
    </xf>
    <xf numFmtId="14" fontId="4" fillId="0" borderId="1" xfId="0" applyNumberFormat="1" applyFont="1" applyFill="1" applyBorder="1" applyAlignment="1" applyProtection="1">
      <alignment horizontal="right"/>
      <protection locked="0"/>
    </xf>
    <xf numFmtId="0" fontId="0" fillId="3" borderId="0" xfId="0" applyFill="1" applyBorder="1" applyProtection="1">
      <protection locked="0"/>
    </xf>
    <xf numFmtId="0" fontId="4" fillId="2" borderId="7" xfId="0" applyFont="1" applyFill="1" applyBorder="1" applyProtection="1"/>
    <xf numFmtId="0" fontId="4" fillId="2" borderId="0" xfId="0" applyFont="1" applyFill="1" applyBorder="1" applyAlignment="1" applyProtection="1">
      <alignment horizontal="right"/>
    </xf>
    <xf numFmtId="0" fontId="0" fillId="2" borderId="0" xfId="0" applyFill="1" applyBorder="1" applyProtection="1"/>
    <xf numFmtId="0" fontId="0" fillId="2" borderId="7" xfId="0" applyFill="1" applyBorder="1" applyProtection="1"/>
    <xf numFmtId="0" fontId="4" fillId="2" borderId="9" xfId="0" applyFont="1" applyFill="1" applyBorder="1" applyProtection="1"/>
    <xf numFmtId="0" fontId="4" fillId="2" borderId="10" xfId="0" applyFont="1" applyFill="1" applyBorder="1" applyProtection="1"/>
    <xf numFmtId="0" fontId="4" fillId="2" borderId="7" xfId="0" applyFont="1" applyFill="1" applyBorder="1" applyAlignment="1" applyProtection="1">
      <alignment horizontal="right"/>
    </xf>
    <xf numFmtId="0" fontId="0" fillId="2" borderId="8" xfId="0" applyFill="1" applyBorder="1" applyProtection="1"/>
    <xf numFmtId="0" fontId="0" fillId="2" borderId="11" xfId="0" applyFill="1" applyBorder="1" applyProtection="1"/>
    <xf numFmtId="0" fontId="4" fillId="0" borderId="1" xfId="0" applyFont="1" applyFill="1" applyBorder="1" applyAlignment="1" applyProtection="1">
      <alignment horizontal="left" vertical="top" wrapText="1"/>
      <protection locked="0"/>
    </xf>
    <xf numFmtId="49" fontId="0" fillId="0" borderId="1" xfId="0" applyNumberFormat="1" applyBorder="1" applyAlignment="1" applyProtection="1">
      <alignment horizontal="left" vertical="top" wrapText="1"/>
      <protection locked="0"/>
    </xf>
    <xf numFmtId="49" fontId="15" fillId="0" borderId="1" xfId="6" applyNumberFormat="1" applyFill="1" applyBorder="1" applyAlignment="1" applyProtection="1">
      <alignment horizontal="left" vertical="top"/>
      <protection locked="0"/>
    </xf>
    <xf numFmtId="3" fontId="0" fillId="0" borderId="1" xfId="0" applyNumberFormat="1" applyBorder="1" applyAlignment="1">
      <alignment vertical="top" wrapText="1"/>
    </xf>
    <xf numFmtId="0" fontId="4" fillId="2" borderId="6" xfId="0" applyFont="1" applyFill="1" applyBorder="1" applyProtection="1"/>
    <xf numFmtId="0" fontId="4" fillId="2" borderId="11" xfId="0" applyFont="1" applyFill="1" applyBorder="1" applyProtection="1"/>
    <xf numFmtId="14" fontId="4" fillId="0" borderId="1" xfId="0" applyNumberFormat="1" applyFont="1" applyFill="1" applyBorder="1" applyAlignment="1" applyProtection="1">
      <alignment vertical="top" wrapText="1"/>
      <protection locked="0"/>
    </xf>
    <xf numFmtId="49" fontId="8" fillId="0" borderId="0" xfId="3" applyNumberFormat="1" applyBorder="1" applyProtection="1"/>
    <xf numFmtId="0" fontId="7" fillId="0" borderId="0" xfId="2" applyFont="1" applyBorder="1" applyProtection="1"/>
    <xf numFmtId="0" fontId="0" fillId="0" borderId="0" xfId="0" applyBorder="1" applyProtection="1"/>
    <xf numFmtId="0" fontId="0" fillId="0" borderId="0" xfId="0" applyProtection="1"/>
    <xf numFmtId="0" fontId="7" fillId="2" borderId="0" xfId="2" applyFont="1" applyFill="1" applyBorder="1" applyProtection="1"/>
    <xf numFmtId="0" fontId="16" fillId="2" borderId="7" xfId="0" applyFont="1" applyFill="1" applyBorder="1" applyAlignment="1" applyProtection="1"/>
    <xf numFmtId="0" fontId="4" fillId="3" borderId="5" xfId="0" applyFont="1" applyFill="1" applyBorder="1" applyProtection="1"/>
    <xf numFmtId="0" fontId="4" fillId="3" borderId="6" xfId="0" applyFont="1" applyFill="1" applyBorder="1" applyProtection="1"/>
    <xf numFmtId="0" fontId="4" fillId="3" borderId="7" xfId="0" applyFont="1" applyFill="1" applyBorder="1" applyProtection="1"/>
    <xf numFmtId="0" fontId="4" fillId="3" borderId="0" xfId="0" applyFont="1" applyFill="1" applyBorder="1" applyAlignment="1" applyProtection="1">
      <alignment horizontal="right"/>
    </xf>
    <xf numFmtId="49" fontId="4" fillId="3" borderId="0" xfId="0" applyNumberFormat="1" applyFont="1" applyFill="1" applyBorder="1" applyProtection="1"/>
    <xf numFmtId="0" fontId="0" fillId="3" borderId="0" xfId="0" applyFill="1" applyBorder="1" applyProtection="1"/>
    <xf numFmtId="0" fontId="4" fillId="3" borderId="0" xfId="0" applyFont="1" applyFill="1" applyBorder="1" applyProtection="1"/>
    <xf numFmtId="0" fontId="4" fillId="3" borderId="8" xfId="0" applyFont="1" applyFill="1" applyBorder="1" applyProtection="1"/>
    <xf numFmtId="49" fontId="4" fillId="3" borderId="0" xfId="0" applyNumberFormat="1" applyFont="1" applyFill="1" applyBorder="1" applyAlignment="1" applyProtection="1">
      <alignment horizontal="right"/>
    </xf>
    <xf numFmtId="49" fontId="4" fillId="3" borderId="0" xfId="0" applyNumberFormat="1" applyFont="1" applyFill="1" applyBorder="1" applyAlignment="1" applyProtection="1">
      <alignment horizontal="left" vertical="top"/>
    </xf>
    <xf numFmtId="49" fontId="4" fillId="3" borderId="0" xfId="0" applyNumberFormat="1" applyFont="1" applyFill="1" applyBorder="1" applyAlignment="1" applyProtection="1">
      <alignment vertical="top"/>
    </xf>
    <xf numFmtId="0" fontId="5" fillId="3" borderId="7" xfId="0" applyFont="1" applyFill="1" applyBorder="1" applyProtection="1"/>
    <xf numFmtId="49" fontId="5" fillId="3" borderId="0" xfId="0" applyNumberFormat="1" applyFont="1" applyFill="1" applyBorder="1" applyProtection="1"/>
    <xf numFmtId="0" fontId="4" fillId="3" borderId="0" xfId="0" applyFont="1" applyFill="1" applyBorder="1" applyAlignment="1" applyProtection="1">
      <alignment horizontal="left" vertical="top"/>
    </xf>
    <xf numFmtId="49" fontId="4" fillId="3" borderId="0" xfId="0" applyNumberFormat="1" applyFont="1" applyFill="1" applyBorder="1" applyAlignment="1" applyProtection="1">
      <alignment horizontal="left" wrapText="1"/>
    </xf>
    <xf numFmtId="49" fontId="4" fillId="3" borderId="0" xfId="0" applyNumberFormat="1" applyFont="1" applyFill="1" applyBorder="1" applyAlignment="1" applyProtection="1">
      <alignment horizontal="right" vertical="top" indent="2"/>
    </xf>
    <xf numFmtId="0" fontId="4" fillId="3" borderId="0" xfId="0" applyFont="1" applyFill="1" applyBorder="1" applyAlignment="1" applyProtection="1">
      <alignment horizontal="left" vertical="top" wrapText="1"/>
    </xf>
    <xf numFmtId="49" fontId="4" fillId="3" borderId="0" xfId="0" applyNumberFormat="1" applyFont="1" applyFill="1" applyBorder="1" applyAlignment="1" applyProtection="1">
      <alignment vertical="top" wrapText="1"/>
    </xf>
    <xf numFmtId="49" fontId="4" fillId="3" borderId="0" xfId="0" applyNumberFormat="1" applyFont="1" applyFill="1" applyBorder="1" applyAlignment="1" applyProtection="1">
      <alignment horizontal="left" vertical="top" wrapText="1"/>
    </xf>
    <xf numFmtId="49" fontId="4" fillId="3" borderId="0" xfId="0" applyNumberFormat="1" applyFont="1" applyFill="1" applyBorder="1" applyAlignment="1" applyProtection="1">
      <alignment horizontal="centerContinuous" vertical="top" wrapText="1"/>
    </xf>
    <xf numFmtId="49" fontId="4" fillId="3" borderId="0" xfId="0" applyNumberFormat="1" applyFont="1" applyFill="1" applyBorder="1" applyAlignment="1" applyProtection="1">
      <alignment horizontal="center" vertical="top" wrapText="1"/>
    </xf>
    <xf numFmtId="3" fontId="4" fillId="3" borderId="0" xfId="0" applyNumberFormat="1" applyFont="1" applyFill="1" applyBorder="1" applyAlignment="1" applyProtection="1">
      <alignment horizontal="left" vertical="top"/>
    </xf>
    <xf numFmtId="0" fontId="4" fillId="3" borderId="0" xfId="0" applyFont="1" applyFill="1" applyBorder="1" applyAlignment="1" applyProtection="1">
      <alignment vertical="top"/>
    </xf>
    <xf numFmtId="0" fontId="4" fillId="3" borderId="0" xfId="0" applyFont="1" applyFill="1" applyBorder="1" applyAlignment="1" applyProtection="1">
      <alignment vertical="top" wrapText="1"/>
    </xf>
    <xf numFmtId="0" fontId="4" fillId="3" borderId="0" xfId="0" applyFont="1" applyFill="1" applyBorder="1" applyAlignment="1" applyProtection="1"/>
    <xf numFmtId="0" fontId="4" fillId="3" borderId="0" xfId="0" applyFont="1" applyFill="1" applyBorder="1" applyAlignment="1" applyProtection="1">
      <alignment horizontal="left" vertical="top" wrapText="1" indent="3"/>
    </xf>
    <xf numFmtId="0" fontId="0" fillId="3" borderId="0" xfId="0" applyFill="1" applyBorder="1" applyAlignment="1" applyProtection="1"/>
    <xf numFmtId="0" fontId="4" fillId="3" borderId="0" xfId="0" applyFont="1" applyFill="1" applyBorder="1" applyAlignment="1" applyProtection="1">
      <alignment horizontal="left"/>
    </xf>
    <xf numFmtId="0" fontId="4" fillId="3" borderId="0" xfId="0" applyFont="1" applyFill="1" applyBorder="1" applyAlignment="1" applyProtection="1">
      <alignment horizontal="right" vertical="top" indent="1"/>
    </xf>
    <xf numFmtId="0" fontId="4" fillId="3" borderId="0" xfId="0" applyFont="1" applyFill="1" applyBorder="1" applyAlignment="1" applyProtection="1">
      <alignment horizontal="right" indent="1"/>
    </xf>
    <xf numFmtId="0" fontId="4" fillId="3" borderId="0" xfId="0" applyFont="1" applyFill="1" applyBorder="1" applyAlignment="1" applyProtection="1">
      <alignment horizontal="right" vertical="top" wrapText="1" indent="1"/>
    </xf>
    <xf numFmtId="0" fontId="0" fillId="0" borderId="0" xfId="0" applyFill="1" applyProtection="1"/>
    <xf numFmtId="0" fontId="4" fillId="3" borderId="0" xfId="0" applyFont="1" applyFill="1" applyBorder="1" applyAlignment="1" applyProtection="1">
      <alignment horizontal="right" vertical="top" wrapText="1"/>
    </xf>
    <xf numFmtId="0" fontId="4" fillId="3" borderId="0" xfId="0" applyFont="1" applyFill="1" applyBorder="1" applyAlignment="1" applyProtection="1">
      <alignment horizontal="right" vertical="top"/>
    </xf>
    <xf numFmtId="0" fontId="4" fillId="3" borderId="7" xfId="0" applyFont="1" applyFill="1" applyBorder="1" applyAlignment="1" applyProtection="1">
      <alignment horizontal="right"/>
    </xf>
    <xf numFmtId="0" fontId="4" fillId="3" borderId="15" xfId="0" applyFont="1" applyFill="1" applyBorder="1" applyAlignment="1" applyProtection="1">
      <alignment horizontal="right"/>
    </xf>
    <xf numFmtId="0" fontId="4" fillId="3" borderId="8" xfId="0" applyFont="1" applyFill="1" applyBorder="1" applyAlignment="1" applyProtection="1">
      <alignment horizontal="right"/>
    </xf>
    <xf numFmtId="0" fontId="0" fillId="0" borderId="0" xfId="0" applyAlignment="1" applyProtection="1">
      <alignment horizontal="right"/>
    </xf>
    <xf numFmtId="0" fontId="0" fillId="3" borderId="0" xfId="0" applyFill="1" applyBorder="1" applyAlignment="1" applyProtection="1">
      <alignment horizontal="right"/>
    </xf>
    <xf numFmtId="164" fontId="4" fillId="3" borderId="0" xfId="0" applyNumberFormat="1" applyFont="1" applyFill="1" applyBorder="1" applyAlignment="1" applyProtection="1">
      <alignment horizontal="left" vertical="top"/>
    </xf>
    <xf numFmtId="0" fontId="4" fillId="5" borderId="5" xfId="0" applyFont="1" applyFill="1" applyBorder="1" applyProtection="1"/>
    <xf numFmtId="0" fontId="4" fillId="5" borderId="6" xfId="0" applyFont="1" applyFill="1" applyBorder="1" applyProtection="1"/>
    <xf numFmtId="49" fontId="13" fillId="5" borderId="7" xfId="5" applyNumberFormat="1" applyFont="1" applyFill="1" applyBorder="1" applyAlignment="1" applyProtection="1">
      <alignment vertical="top"/>
    </xf>
    <xf numFmtId="0" fontId="4" fillId="5" borderId="0" xfId="0" applyFont="1" applyFill="1" applyBorder="1" applyProtection="1"/>
    <xf numFmtId="0" fontId="4" fillId="5" borderId="8" xfId="0" applyFont="1" applyFill="1" applyBorder="1" applyProtection="1"/>
    <xf numFmtId="0" fontId="4" fillId="5" borderId="7" xfId="0" applyFont="1" applyFill="1" applyBorder="1" applyProtection="1"/>
    <xf numFmtId="49" fontId="13" fillId="5" borderId="0" xfId="5" applyNumberFormat="1" applyFont="1" applyFill="1" applyBorder="1" applyAlignment="1" applyProtection="1">
      <alignment vertical="top" wrapText="1"/>
    </xf>
    <xf numFmtId="0" fontId="0" fillId="5" borderId="0" xfId="0" applyFill="1" applyBorder="1" applyProtection="1"/>
    <xf numFmtId="0" fontId="4" fillId="5" borderId="0" xfId="0" applyFont="1" applyFill="1" applyBorder="1" applyAlignment="1" applyProtection="1">
      <alignment horizontal="left" vertical="top" wrapText="1"/>
    </xf>
    <xf numFmtId="0" fontId="5" fillId="5" borderId="0" xfId="0" applyFont="1" applyFill="1" applyBorder="1" applyAlignment="1" applyProtection="1">
      <alignment horizontal="center" vertical="center"/>
    </xf>
    <xf numFmtId="0" fontId="4" fillId="5" borderId="0" xfId="0" applyFont="1" applyFill="1" applyBorder="1" applyAlignment="1" applyProtection="1">
      <alignment vertical="top" wrapText="1"/>
    </xf>
    <xf numFmtId="0" fontId="5" fillId="5" borderId="0" xfId="0" applyFont="1" applyFill="1" applyBorder="1" applyAlignment="1" applyProtection="1">
      <alignment vertical="top" wrapText="1"/>
    </xf>
    <xf numFmtId="0" fontId="4" fillId="5" borderId="0" xfId="0" applyFont="1" applyFill="1" applyBorder="1" applyAlignment="1" applyProtection="1">
      <alignment horizontal="centerContinuous" vertical="top" wrapText="1"/>
    </xf>
    <xf numFmtId="0" fontId="4" fillId="5" borderId="0" xfId="0" applyFont="1" applyFill="1" applyBorder="1" applyAlignment="1" applyProtection="1"/>
    <xf numFmtId="0" fontId="0" fillId="5" borderId="0" xfId="0" applyFill="1" applyBorder="1" applyAlignment="1" applyProtection="1"/>
    <xf numFmtId="0" fontId="4" fillId="5" borderId="8" xfId="0" applyFont="1" applyFill="1" applyBorder="1" applyAlignment="1" applyProtection="1"/>
    <xf numFmtId="0" fontId="0" fillId="0" borderId="0" xfId="0" applyAlignment="1" applyProtection="1"/>
    <xf numFmtId="164" fontId="4" fillId="5" borderId="0" xfId="0" applyNumberFormat="1" applyFont="1" applyFill="1" applyBorder="1" applyAlignment="1" applyProtection="1">
      <alignment horizontal="left" vertical="top"/>
    </xf>
    <xf numFmtId="0" fontId="4" fillId="5" borderId="12" xfId="0" applyFont="1" applyFill="1" applyBorder="1" applyProtection="1"/>
    <xf numFmtId="0" fontId="0" fillId="5" borderId="0" xfId="0" applyFill="1" applyBorder="1" applyAlignment="1" applyProtection="1">
      <alignment wrapText="1"/>
    </xf>
    <xf numFmtId="0" fontId="4" fillId="5" borderId="0" xfId="0" applyFont="1" applyFill="1" applyBorder="1" applyAlignment="1" applyProtection="1">
      <alignment vertical="center" wrapText="1"/>
    </xf>
    <xf numFmtId="0" fontId="4" fillId="5" borderId="0" xfId="0" applyFont="1" applyFill="1" applyBorder="1" applyAlignment="1" applyProtection="1">
      <alignment horizontal="right" indent="1"/>
    </xf>
    <xf numFmtId="0" fontId="4" fillId="5" borderId="0" xfId="0" applyFont="1" applyFill="1" applyBorder="1" applyAlignment="1" applyProtection="1">
      <alignment horizontal="right" vertical="top" wrapText="1" indent="1"/>
    </xf>
    <xf numFmtId="49" fontId="4" fillId="5" borderId="0" xfId="0" applyNumberFormat="1" applyFont="1" applyFill="1" applyBorder="1" applyAlignment="1" applyProtection="1">
      <alignment vertical="top"/>
    </xf>
    <xf numFmtId="0" fontId="13" fillId="5" borderId="0" xfId="5" applyFont="1" applyFill="1" applyBorder="1" applyAlignment="1" applyProtection="1">
      <alignment horizontal="centerContinuous" vertical="top" wrapText="1"/>
    </xf>
    <xf numFmtId="0" fontId="4" fillId="5" borderId="8" xfId="0" applyFont="1" applyFill="1" applyBorder="1" applyAlignment="1" applyProtection="1">
      <alignment vertical="top" wrapText="1"/>
    </xf>
    <xf numFmtId="0" fontId="4" fillId="5" borderId="0" xfId="0" applyFont="1" applyFill="1" applyBorder="1" applyAlignment="1" applyProtection="1">
      <alignment horizontal="left" vertical="top" indent="2"/>
    </xf>
    <xf numFmtId="49" fontId="4" fillId="5" borderId="0" xfId="0" applyNumberFormat="1" applyFont="1" applyFill="1" applyBorder="1" applyAlignment="1" applyProtection="1">
      <alignment vertical="top" wrapText="1"/>
    </xf>
    <xf numFmtId="0" fontId="4" fillId="5" borderId="9" xfId="0" applyFont="1" applyFill="1" applyBorder="1" applyProtection="1"/>
    <xf numFmtId="0" fontId="4" fillId="5" borderId="10" xfId="0" applyFont="1" applyFill="1" applyBorder="1" applyProtection="1"/>
    <xf numFmtId="0" fontId="4" fillId="5" borderId="11" xfId="0" applyFont="1" applyFill="1" applyBorder="1" applyProtection="1"/>
    <xf numFmtId="0" fontId="4" fillId="4" borderId="0" xfId="0" applyFont="1" applyFill="1" applyBorder="1" applyProtection="1"/>
    <xf numFmtId="0" fontId="4" fillId="4" borderId="8" xfId="0" applyFont="1" applyFill="1" applyBorder="1" applyProtection="1"/>
    <xf numFmtId="0" fontId="13" fillId="4" borderId="7" xfId="5" applyFont="1" applyFill="1" applyBorder="1" applyAlignment="1" applyProtection="1">
      <alignment horizontal="left"/>
    </xf>
    <xf numFmtId="0" fontId="0" fillId="4" borderId="0" xfId="0" applyFill="1" applyBorder="1" applyAlignment="1" applyProtection="1">
      <alignment horizontal="left"/>
    </xf>
    <xf numFmtId="0" fontId="4" fillId="4" borderId="7" xfId="0" applyFont="1" applyFill="1" applyBorder="1" applyProtection="1"/>
    <xf numFmtId="0" fontId="4" fillId="4" borderId="0" xfId="0" applyFont="1" applyFill="1" applyBorder="1" applyAlignment="1" applyProtection="1">
      <alignment vertical="top" wrapText="1"/>
    </xf>
    <xf numFmtId="0" fontId="0" fillId="4" borderId="0" xfId="0" applyFill="1" applyBorder="1" applyProtection="1"/>
    <xf numFmtId="0" fontId="4" fillId="4" borderId="12" xfId="0" applyFont="1" applyFill="1" applyBorder="1" applyAlignment="1" applyProtection="1">
      <alignment vertical="top" wrapText="1"/>
    </xf>
    <xf numFmtId="0" fontId="4" fillId="4" borderId="12" xfId="0" applyFont="1" applyFill="1" applyBorder="1" applyProtection="1"/>
    <xf numFmtId="0" fontId="4" fillId="4" borderId="0" xfId="0" applyFont="1" applyFill="1" applyBorder="1" applyAlignment="1" applyProtection="1">
      <alignment horizontal="left" vertical="top" wrapText="1"/>
    </xf>
    <xf numFmtId="0" fontId="4" fillId="4" borderId="0" xfId="0" applyFont="1" applyFill="1" applyBorder="1" applyAlignment="1" applyProtection="1">
      <alignment horizontal="centerContinuous" vertical="top" wrapText="1"/>
    </xf>
    <xf numFmtId="49" fontId="0" fillId="4" borderId="0" xfId="0" applyNumberFormat="1" applyFill="1" applyBorder="1" applyProtection="1"/>
    <xf numFmtId="49" fontId="4" fillId="4" borderId="0" xfId="0" applyNumberFormat="1" applyFont="1" applyFill="1" applyBorder="1" applyAlignment="1" applyProtection="1">
      <alignment vertical="top" wrapText="1"/>
    </xf>
    <xf numFmtId="49" fontId="4" fillId="4" borderId="0" xfId="0" applyNumberFormat="1" applyFont="1" applyFill="1" applyBorder="1" applyAlignment="1" applyProtection="1">
      <alignment horizontal="left" vertical="top" wrapText="1"/>
    </xf>
    <xf numFmtId="49" fontId="4" fillId="4" borderId="0" xfId="0" applyNumberFormat="1" applyFont="1" applyFill="1" applyBorder="1" applyAlignment="1" applyProtection="1">
      <alignment horizontal="centerContinuous" vertical="top" wrapText="1"/>
    </xf>
    <xf numFmtId="0" fontId="4" fillId="4" borderId="0" xfId="0" applyFont="1" applyFill="1" applyBorder="1" applyAlignment="1" applyProtection="1">
      <alignment horizontal="right"/>
    </xf>
    <xf numFmtId="1" fontId="4" fillId="4" borderId="0" xfId="0" applyNumberFormat="1" applyFont="1" applyFill="1" applyBorder="1" applyProtection="1"/>
    <xf numFmtId="0" fontId="4" fillId="4" borderId="9" xfId="0" applyFont="1" applyFill="1" applyBorder="1" applyProtection="1"/>
    <xf numFmtId="0" fontId="4" fillId="4" borderId="10" xfId="0" applyFont="1" applyFill="1" applyBorder="1" applyProtection="1"/>
    <xf numFmtId="0" fontId="4" fillId="4" borderId="11" xfId="0" applyFont="1" applyFill="1" applyBorder="1" applyProtection="1"/>
    <xf numFmtId="0" fontId="4" fillId="6" borderId="5" xfId="0" applyFont="1" applyFill="1" applyBorder="1" applyProtection="1"/>
    <xf numFmtId="0" fontId="4" fillId="6" borderId="6" xfId="0" applyFont="1" applyFill="1" applyBorder="1" applyProtection="1"/>
    <xf numFmtId="0" fontId="4" fillId="6" borderId="7" xfId="0" applyFont="1" applyFill="1" applyBorder="1" applyProtection="1"/>
    <xf numFmtId="49" fontId="13" fillId="6" borderId="0" xfId="5" applyNumberFormat="1" applyFont="1" applyFill="1" applyBorder="1" applyAlignment="1" applyProtection="1">
      <alignment horizontal="left" vertical="top" wrapText="1"/>
    </xf>
    <xf numFmtId="49" fontId="13" fillId="6" borderId="0" xfId="5" applyNumberFormat="1" applyFont="1" applyFill="1" applyBorder="1" applyAlignment="1" applyProtection="1">
      <alignment horizontal="center" vertical="top" wrapText="1"/>
    </xf>
    <xf numFmtId="0" fontId="4" fillId="6" borderId="0" xfId="0" applyFont="1" applyFill="1" applyBorder="1" applyProtection="1"/>
    <xf numFmtId="0" fontId="4" fillId="6" borderId="8" xfId="0" applyFont="1" applyFill="1" applyBorder="1" applyProtection="1"/>
    <xf numFmtId="0" fontId="4" fillId="6" borderId="9" xfId="0" applyFont="1" applyFill="1" applyBorder="1" applyProtection="1"/>
    <xf numFmtId="0" fontId="4" fillId="6" borderId="10" xfId="0" applyFont="1" applyFill="1" applyBorder="1" applyProtection="1"/>
    <xf numFmtId="0" fontId="4" fillId="6" borderId="11" xfId="0" applyFont="1" applyFill="1" applyBorder="1" applyProtection="1"/>
    <xf numFmtId="0" fontId="4" fillId="7" borderId="5" xfId="0" applyFont="1" applyFill="1" applyBorder="1" applyProtection="1"/>
    <xf numFmtId="0" fontId="4" fillId="7" borderId="6" xfId="0" applyFont="1" applyFill="1" applyBorder="1" applyProtection="1"/>
    <xf numFmtId="0" fontId="4" fillId="7" borderId="7" xfId="0" applyFont="1" applyFill="1" applyBorder="1" applyProtection="1"/>
    <xf numFmtId="0" fontId="13" fillId="7" borderId="0" xfId="5" applyFont="1" applyFill="1" applyBorder="1" applyAlignment="1" applyProtection="1">
      <alignment vertical="top" wrapText="1"/>
    </xf>
    <xf numFmtId="0" fontId="13" fillId="7" borderId="0" xfId="5" applyFont="1" applyFill="1" applyBorder="1" applyAlignment="1" applyProtection="1">
      <alignment horizontal="left" vertical="top" wrapText="1"/>
    </xf>
    <xf numFmtId="0" fontId="4" fillId="7" borderId="0" xfId="0" applyFont="1" applyFill="1" applyBorder="1" applyAlignment="1" applyProtection="1">
      <alignment vertical="top"/>
    </xf>
    <xf numFmtId="0" fontId="4" fillId="7" borderId="8" xfId="0" applyFont="1" applyFill="1" applyBorder="1" applyProtection="1"/>
    <xf numFmtId="0" fontId="4" fillId="7" borderId="9" xfId="0" applyFont="1" applyFill="1" applyBorder="1" applyProtection="1"/>
    <xf numFmtId="0" fontId="4" fillId="7" borderId="10" xfId="0" applyFont="1" applyFill="1" applyBorder="1" applyAlignment="1" applyProtection="1">
      <alignment vertical="top" wrapText="1"/>
    </xf>
    <xf numFmtId="0" fontId="4" fillId="7" borderId="10" xfId="0" applyNumberFormat="1" applyFont="1" applyFill="1" applyBorder="1" applyAlignment="1" applyProtection="1">
      <alignment vertical="top" wrapText="1"/>
    </xf>
    <xf numFmtId="0" fontId="4" fillId="7" borderId="10" xfId="0" applyFont="1" applyFill="1" applyBorder="1" applyProtection="1"/>
    <xf numFmtId="0" fontId="4" fillId="7" borderId="11" xfId="0" applyFont="1" applyFill="1" applyBorder="1" applyProtection="1"/>
    <xf numFmtId="0" fontId="4" fillId="5" borderId="0" xfId="0" applyFont="1" applyFill="1" applyBorder="1" applyAlignment="1" applyProtection="1">
      <alignment horizontal="left" vertical="top" wrapText="1"/>
    </xf>
    <xf numFmtId="0" fontId="13" fillId="2" borderId="7" xfId="5" applyFont="1" applyFill="1" applyBorder="1" applyProtection="1"/>
    <xf numFmtId="14" fontId="4" fillId="2" borderId="0" xfId="0" applyNumberFormat="1" applyFont="1" applyFill="1" applyBorder="1" applyProtection="1"/>
    <xf numFmtId="0" fontId="18" fillId="0" borderId="0" xfId="0" applyFont="1" applyBorder="1" applyAlignment="1" applyProtection="1">
      <alignment horizontal="center"/>
    </xf>
    <xf numFmtId="49" fontId="0" fillId="0" borderId="1" xfId="0" applyNumberFormat="1" applyBorder="1" applyAlignment="1">
      <alignment vertical="top" wrapText="1"/>
    </xf>
    <xf numFmtId="49" fontId="0" fillId="0" borderId="16" xfId="0" applyNumberFormat="1" applyBorder="1" applyAlignment="1">
      <alignment vertical="top" wrapText="1"/>
    </xf>
    <xf numFmtId="166" fontId="4" fillId="3" borderId="1" xfId="1" applyNumberFormat="1" applyFont="1" applyFill="1" applyBorder="1" applyAlignment="1" applyProtection="1">
      <alignment horizontal="left" vertical="top" wrapText="1"/>
    </xf>
    <xf numFmtId="49" fontId="4" fillId="3" borderId="1" xfId="0" applyNumberFormat="1" applyFont="1" applyFill="1" applyBorder="1" applyAlignment="1" applyProtection="1">
      <alignment horizontal="left" vertical="top" wrapText="1"/>
    </xf>
    <xf numFmtId="0" fontId="0" fillId="3" borderId="0" xfId="0" applyFill="1" applyProtection="1"/>
    <xf numFmtId="49" fontId="17" fillId="0" borderId="1" xfId="0" applyNumberFormat="1" applyFont="1" applyFill="1" applyBorder="1" applyProtection="1">
      <protection locked="0"/>
    </xf>
    <xf numFmtId="49" fontId="17" fillId="0" borderId="1" xfId="0" applyNumberFormat="1" applyFont="1" applyFill="1" applyBorder="1" applyAlignment="1" applyProtection="1">
      <alignment horizontal="left"/>
      <protection locked="0"/>
    </xf>
    <xf numFmtId="44" fontId="0" fillId="0" borderId="1" xfId="1" applyFont="1" applyBorder="1" applyAlignment="1">
      <alignment vertical="top" wrapText="1"/>
    </xf>
    <xf numFmtId="166" fontId="4" fillId="0" borderId="1" xfId="1" applyNumberFormat="1" applyFont="1" applyFill="1" applyBorder="1" applyProtection="1"/>
    <xf numFmtId="164" fontId="4" fillId="0" borderId="1" xfId="1" applyNumberFormat="1" applyFont="1" applyFill="1" applyBorder="1" applyAlignment="1" applyProtection="1">
      <alignment horizontal="left"/>
      <protection locked="0"/>
    </xf>
    <xf numFmtId="164" fontId="4" fillId="0" borderId="1" xfId="1" applyNumberFormat="1" applyFont="1" applyFill="1" applyBorder="1" applyAlignment="1" applyProtection="1">
      <alignment horizontal="left"/>
    </xf>
    <xf numFmtId="2" fontId="4" fillId="0" borderId="1" xfId="0" applyNumberFormat="1" applyFont="1" applyFill="1" applyBorder="1" applyAlignment="1" applyProtection="1">
      <alignment horizontal="left"/>
      <protection locked="0"/>
    </xf>
    <xf numFmtId="0" fontId="4" fillId="3" borderId="0" xfId="0" applyFont="1" applyFill="1" applyBorder="1" applyAlignment="1" applyProtection="1">
      <alignment horizontal="right" wrapText="1"/>
    </xf>
    <xf numFmtId="0" fontId="4" fillId="5" borderId="0" xfId="0" applyFont="1" applyFill="1" applyBorder="1" applyAlignment="1" applyProtection="1">
      <alignment wrapText="1"/>
    </xf>
    <xf numFmtId="0" fontId="4" fillId="5" borderId="0" xfId="0" applyFont="1" applyFill="1" applyBorder="1" applyAlignment="1" applyProtection="1">
      <alignment horizontal="left" vertical="top" wrapText="1"/>
    </xf>
    <xf numFmtId="0" fontId="9" fillId="4" borderId="4" xfId="2" applyFont="1" applyFill="1" applyBorder="1" applyAlignment="1" applyProtection="1">
      <alignment horizontal="left"/>
    </xf>
    <xf numFmtId="0" fontId="9" fillId="4" borderId="5" xfId="2" applyFont="1" applyFill="1" applyBorder="1" applyAlignment="1" applyProtection="1">
      <alignment horizontal="left"/>
    </xf>
    <xf numFmtId="0" fontId="9" fillId="7" borderId="4" xfId="2" applyFont="1" applyFill="1" applyBorder="1" applyAlignment="1" applyProtection="1">
      <alignment horizontal="left"/>
    </xf>
    <xf numFmtId="0" fontId="9" fillId="7" borderId="5" xfId="2" applyFont="1" applyFill="1" applyBorder="1" applyAlignment="1" applyProtection="1">
      <alignment horizontal="left"/>
    </xf>
    <xf numFmtId="0" fontId="9" fillId="6" borderId="4" xfId="2" applyFont="1" applyFill="1" applyBorder="1" applyAlignment="1" applyProtection="1">
      <alignment horizontal="left"/>
    </xf>
    <xf numFmtId="0" fontId="9" fillId="6" borderId="5" xfId="2" applyFont="1" applyFill="1" applyBorder="1" applyAlignment="1" applyProtection="1">
      <alignment horizontal="left"/>
    </xf>
    <xf numFmtId="0" fontId="11" fillId="4" borderId="7" xfId="4" applyFont="1" applyFill="1" applyBorder="1" applyAlignment="1" applyProtection="1">
      <alignment horizontal="left"/>
    </xf>
    <xf numFmtId="0" fontId="11" fillId="4" borderId="0" xfId="4" applyFont="1" applyFill="1" applyBorder="1" applyAlignment="1" applyProtection="1">
      <alignment horizontal="left"/>
    </xf>
    <xf numFmtId="0" fontId="4" fillId="4" borderId="0" xfId="0" applyFont="1" applyFill="1" applyBorder="1" applyAlignment="1" applyProtection="1">
      <alignment horizontal="left" vertical="top" wrapText="1"/>
    </xf>
    <xf numFmtId="0" fontId="4" fillId="5" borderId="0" xfId="0" applyFont="1" applyFill="1" applyBorder="1" applyAlignment="1" applyProtection="1">
      <alignment horizontal="left" wrapText="1"/>
    </xf>
    <xf numFmtId="0" fontId="11" fillId="5" borderId="7" xfId="4" applyFont="1" applyFill="1" applyBorder="1" applyAlignment="1" applyProtection="1">
      <alignment horizontal="left"/>
    </xf>
    <xf numFmtId="0" fontId="11" fillId="5" borderId="0" xfId="4" applyFont="1" applyFill="1" applyBorder="1" applyAlignment="1" applyProtection="1">
      <alignment horizontal="left"/>
    </xf>
    <xf numFmtId="0" fontId="4" fillId="3" borderId="0" xfId="0" applyFont="1" applyFill="1" applyBorder="1" applyAlignment="1" applyProtection="1">
      <alignment horizontal="right" vertical="top" wrapText="1"/>
    </xf>
    <xf numFmtId="0" fontId="4" fillId="5" borderId="0" xfId="0" applyFont="1" applyFill="1" applyBorder="1" applyAlignment="1" applyProtection="1">
      <alignment horizontal="left" vertical="top"/>
    </xf>
    <xf numFmtId="0" fontId="4" fillId="3" borderId="0" xfId="0" applyFont="1" applyFill="1" applyBorder="1" applyAlignment="1" applyProtection="1">
      <alignment horizontal="left" vertical="top"/>
    </xf>
    <xf numFmtId="0" fontId="5" fillId="5" borderId="7" xfId="0" applyFont="1" applyFill="1" applyBorder="1" applyAlignment="1" applyProtection="1">
      <alignment horizontal="left"/>
    </xf>
    <xf numFmtId="0" fontId="5" fillId="5" borderId="0" xfId="0" applyFont="1" applyFill="1" applyBorder="1" applyAlignment="1" applyProtection="1">
      <alignment horizontal="left"/>
    </xf>
    <xf numFmtId="49" fontId="11" fillId="5" borderId="7" xfId="4" applyNumberFormat="1" applyFont="1" applyFill="1" applyBorder="1" applyAlignment="1" applyProtection="1">
      <alignment horizontal="left"/>
    </xf>
    <xf numFmtId="49" fontId="11" fillId="5" borderId="0" xfId="4" applyNumberFormat="1" applyFont="1" applyFill="1" applyBorder="1" applyAlignment="1" applyProtection="1">
      <alignment horizontal="left"/>
    </xf>
    <xf numFmtId="49" fontId="11" fillId="5" borderId="7" xfId="4" applyNumberFormat="1" applyFont="1" applyFill="1" applyBorder="1" applyAlignment="1" applyProtection="1">
      <alignment horizontal="left" wrapText="1"/>
    </xf>
    <xf numFmtId="49" fontId="11" fillId="5" borderId="0" xfId="4" applyNumberFormat="1" applyFont="1" applyFill="1" applyBorder="1" applyAlignment="1" applyProtection="1">
      <alignment horizontal="left" wrapText="1"/>
    </xf>
    <xf numFmtId="0" fontId="4" fillId="3" borderId="0" xfId="0" applyFont="1" applyFill="1" applyBorder="1" applyAlignment="1" applyProtection="1">
      <alignment horizontal="right" wrapText="1"/>
    </xf>
    <xf numFmtId="0" fontId="9" fillId="2" borderId="4" xfId="2" applyFont="1" applyFill="1" applyBorder="1" applyAlignment="1" applyProtection="1">
      <alignment horizontal="center"/>
    </xf>
    <xf numFmtId="0" fontId="9" fillId="2" borderId="5" xfId="2" applyFont="1" applyFill="1" applyBorder="1" applyAlignment="1" applyProtection="1">
      <alignment horizontal="center"/>
    </xf>
    <xf numFmtId="0" fontId="9" fillId="2" borderId="6" xfId="2" applyFont="1" applyFill="1" applyBorder="1" applyAlignment="1" applyProtection="1">
      <alignment horizontal="center"/>
    </xf>
    <xf numFmtId="49" fontId="13" fillId="5" borderId="2" xfId="5" applyNumberFormat="1" applyFont="1" applyFill="1" applyBorder="1" applyAlignment="1" applyProtection="1">
      <alignment horizontal="center" vertical="top" wrapText="1"/>
    </xf>
    <xf numFmtId="49" fontId="13" fillId="5" borderId="3" xfId="5" applyNumberFormat="1" applyFont="1" applyFill="1" applyBorder="1" applyAlignment="1" applyProtection="1">
      <alignment horizontal="center" vertical="top" wrapText="1"/>
    </xf>
    <xf numFmtId="0" fontId="13" fillId="5" borderId="0" xfId="5" applyFont="1" applyFill="1" applyBorder="1" applyAlignment="1" applyProtection="1">
      <alignment horizontal="left" vertical="top" wrapText="1"/>
    </xf>
    <xf numFmtId="49" fontId="9" fillId="3" borderId="4" xfId="2" applyNumberFormat="1" applyFont="1" applyFill="1" applyBorder="1" applyAlignment="1" applyProtection="1">
      <alignment horizontal="left"/>
    </xf>
    <xf numFmtId="49" fontId="9" fillId="3" borderId="5" xfId="2" applyNumberFormat="1" applyFont="1" applyFill="1" applyBorder="1" applyAlignment="1" applyProtection="1">
      <alignment horizontal="left"/>
    </xf>
    <xf numFmtId="0" fontId="4" fillId="3" borderId="0" xfId="0" applyFont="1" applyFill="1" applyBorder="1" applyAlignment="1" applyProtection="1">
      <alignment horizontal="left" vertical="top" wrapText="1"/>
    </xf>
    <xf numFmtId="49" fontId="9" fillId="2" borderId="4" xfId="2" applyNumberFormat="1" applyFont="1" applyFill="1" applyBorder="1" applyAlignment="1" applyProtection="1">
      <alignment horizontal="left"/>
    </xf>
    <xf numFmtId="49" fontId="9" fillId="2" borderId="5" xfId="2" applyNumberFormat="1" applyFont="1" applyFill="1" applyBorder="1" applyAlignment="1" applyProtection="1">
      <alignment horizontal="left"/>
    </xf>
    <xf numFmtId="49" fontId="9" fillId="5" borderId="4" xfId="2" applyNumberFormat="1" applyFont="1" applyFill="1" applyBorder="1" applyAlignment="1" applyProtection="1">
      <alignment horizontal="left"/>
    </xf>
    <xf numFmtId="49" fontId="9" fillId="5" borderId="5" xfId="2" applyNumberFormat="1" applyFont="1" applyFill="1" applyBorder="1" applyAlignment="1" applyProtection="1">
      <alignment horizontal="left"/>
    </xf>
    <xf numFmtId="0" fontId="0" fillId="5" borderId="0" xfId="0" applyFill="1" applyBorder="1" applyAlignment="1" applyProtection="1">
      <alignment horizontal="left" vertical="top" wrapText="1"/>
    </xf>
  </cellXfs>
  <cellStyles count="7">
    <cellStyle name="Currency" xfId="1" builtinId="4"/>
    <cellStyle name="Explanatory Text" xfId="5" builtinId="53"/>
    <cellStyle name="Heading 1" xfId="2" builtinId="16"/>
    <cellStyle name="Heading 2" xfId="4" builtinId="17"/>
    <cellStyle name="Hyperlink" xfId="6" builtinId="8"/>
    <cellStyle name="Normal" xfId="0" builtinId="0"/>
    <cellStyle name="Title" xfId="3" builtinId="15"/>
  </cellStyles>
  <dxfs count="84">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164" formatCode="&quot;$&quot;#,##0"/>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164" formatCode="&quot;$&quot;#,##0"/>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164" formatCode="&quot;$&quot;#,##0"/>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2" formatCode="0.00"/>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164" formatCode="&quot;$&quot;#,##0"/>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164" formatCode="&quot;$&quot;#,##0"/>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quot;$&quot;#,##0"/>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sz val="12"/>
      </font>
      <numFmt numFmtId="164" formatCode="&quot;$&quot;#,##0"/>
      <fill>
        <patternFill patternType="solid">
          <fgColor indexed="64"/>
          <bgColor theme="4" tint="0.79998168889431442"/>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sz val="12"/>
      </font>
      <numFmt numFmtId="164" formatCode="&quot;$&quot;#,##0"/>
      <fill>
        <patternFill patternType="solid">
          <fgColor indexed="64"/>
          <bgColor theme="4" tint="0.79998168889431442"/>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sz val="12"/>
      </font>
      <numFmt numFmtId="166" formatCode="&quot;$&quot;#,##0.00"/>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30" formatCode="@"/>
      <fill>
        <patternFill patternType="solid">
          <fgColor indexed="64"/>
          <bgColor theme="4" tint="0.79998168889431442"/>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font>
        <b val="0"/>
        <i val="0"/>
        <strike val="0"/>
        <condense val="0"/>
        <extend val="0"/>
        <outline val="0"/>
        <shadow val="0"/>
        <u val="none"/>
        <vertAlign val="baseline"/>
        <sz val="12"/>
        <color theme="1"/>
        <name val="Calibri"/>
        <scheme val="minor"/>
      </font>
      <numFmt numFmtId="30" formatCode="@"/>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30" formatCode="@"/>
      <fill>
        <patternFill patternType="solid">
          <fgColor indexed="64"/>
          <bgColor theme="4" tint="0.79998168889431442"/>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dxf>
    <dxf>
      <numFmt numFmtId="0" formatCode="Genera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3" formatCode="#,##0"/>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numFmt numFmtId="164" formatCode="&quot;$&quot;#,##0"/>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theme="1"/>
        <name val="Calibri"/>
        <scheme val="minor"/>
      </font>
      <numFmt numFmtId="1" formatCode="0"/>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1" formatCode="0"/>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2" formatCode="0.00"/>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sz val="12"/>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font>
        <b val="0"/>
        <i val="0"/>
        <strike val="0"/>
        <condense val="0"/>
        <extend val="0"/>
        <outline val="0"/>
        <shadow val="0"/>
        <u val="none"/>
        <vertAlign val="baseline"/>
        <sz val="12"/>
        <color theme="1"/>
        <name val="Calibri"/>
        <scheme val="minor"/>
      </font>
      <numFmt numFmtId="0" formatCode="General"/>
      <fill>
        <patternFill patternType="none">
          <fgColor indexed="64"/>
          <bgColor indexed="65"/>
        </patternFill>
      </fill>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protection locked="0" hidden="0"/>
    </dxf>
    <dxf>
      <numFmt numFmtId="19" formatCode="m/d/yyyy"/>
      <alignment vertical="top" textRotation="0" wrapText="1" indent="0" justifyLastLine="0" shrinkToFit="0" readingOrder="0"/>
      <border diagonalUp="0" diagonalDown="0">
        <left style="thin">
          <color indexed="64"/>
        </left>
        <right style="thin">
          <color indexed="64"/>
        </right>
        <top style="thin">
          <color indexed="64"/>
        </top>
        <bottom style="thin">
          <color indexed="64"/>
        </bottom>
      </border>
    </dxf>
    <dxf>
      <numFmt numFmtId="0" formatCode="General"/>
      <alignmen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30" formatCode="@"/>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numFmt numFmtId="30" formatCode="@"/>
      <alignment horizontal="general" vertical="top" textRotation="0" wrapText="1" indent="0" justifyLastLine="0" shrinkToFit="0" readingOrder="0"/>
      <border diagonalUp="0" diagonalDown="0" outline="0">
        <left style="thin">
          <color indexed="64"/>
        </left>
        <right style="thin">
          <color indexed="64"/>
        </right>
        <top/>
        <bottom/>
      </border>
    </dxf>
    <dxf>
      <numFmt numFmtId="30" formatCode="@"/>
      <alignment horizontal="general" vertical="top" textRotation="0" wrapText="1" indent="0" justifyLastLine="0" shrinkToFit="0" readingOrder="0"/>
      <border outline="0">
        <right style="thin">
          <color indexed="64"/>
        </right>
      </border>
    </dxf>
    <dxf>
      <numFmt numFmtId="0" formatCode="General"/>
      <alignment vertical="top" textRotation="0" wrapText="1" indent="0" justifyLastLine="0" shrinkToFit="0" readingOrder="0"/>
    </dxf>
    <dxf>
      <font>
        <b/>
        <i val="0"/>
        <strike val="0"/>
        <condense val="0"/>
        <extend val="0"/>
        <outline val="0"/>
        <shadow val="0"/>
        <u val="none"/>
        <vertAlign val="baseline"/>
        <sz val="11"/>
        <color theme="1"/>
        <name val="Calibri"/>
        <scheme val="minor"/>
      </font>
    </dxf>
    <dxf>
      <font>
        <b/>
        <i/>
        <u val="none"/>
        <color rgb="FFFF0000"/>
      </font>
      <fill>
        <patternFill>
          <bgColor theme="5" tint="0.59996337778862885"/>
        </patternFill>
      </fill>
    </dxf>
    <dxf>
      <font>
        <b val="0"/>
        <i val="0"/>
        <color auto="1"/>
      </font>
      <fill>
        <patternFill>
          <bgColor theme="0"/>
        </patternFill>
      </fill>
    </dxf>
    <dxf>
      <font>
        <b/>
        <i/>
        <color rgb="FFFF0000"/>
      </font>
      <fill>
        <patternFill>
          <bgColor theme="5" tint="0.59996337778862885"/>
        </patternFill>
      </fill>
    </dxf>
    <dxf>
      <font>
        <b/>
        <i/>
        <color rgb="FFFF0000"/>
      </font>
      <fill>
        <patternFill>
          <bgColor theme="5"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e1" displayName="Table1" ref="A1:BZ2" totalsRowShown="0" headerRowDxfId="79" dataDxfId="78">
  <autoFilter ref="A1:BZ2"/>
  <tableColumns count="78">
    <tableColumn id="2" name="Grantee ID" dataDxfId="77">
      <calculatedColumnFormula>IF(ISBLANK(Form!F4)=TRUE,"",Form!F4)</calculatedColumnFormula>
    </tableColumn>
    <tableColumn id="83" name="Project ID" dataDxfId="76">
      <calculatedColumnFormula>IF(ISBLANK(Form!F5)=TRUE,"",Form!F5)</calculatedColumnFormula>
    </tableColumn>
    <tableColumn id="80" name="Submission ID" dataDxfId="75">
      <calculatedColumnFormula>IF(ISBLANK(Form!F6)=TRUE,"",Form!F6)</calculatedColumnFormula>
    </tableColumn>
    <tableColumn id="3" name="Project Request Status" dataDxfId="74">
      <calculatedColumnFormula>IF(ISBLANK(Preliminary_Application),"",Preliminary_Application)</calculatedColumnFormula>
    </tableColumn>
    <tableColumn id="85" name="Submission Date" dataDxfId="73">
      <calculatedColumnFormula>IF(ISBLANK(Date_of_Submission__Month),"",Date_of_Submission__Month)</calculatedColumnFormula>
    </tableColumn>
    <tableColumn id="6" name="FTA Region" dataDxfId="72">
      <calculatedColumnFormula>IF(ISBLANK(Form!C6)=TRUE,"",Form!C6)</calculatedColumnFormula>
    </tableColumn>
    <tableColumn id="7" name="Project Title" dataDxfId="71">
      <calculatedColumnFormula>IF(ISBLANK(Form!C10)=TRUE,"",Form!C10)</calculatedColumnFormula>
    </tableColumn>
    <tableColumn id="13" name="Project Street Address" dataDxfId="70">
      <calculatedColumnFormula>IF(ISBLANK(Form!C11)=TRUE,"",Form!C11)</calculatedColumnFormula>
    </tableColumn>
    <tableColumn id="14" name="Project City" dataDxfId="69">
      <calculatedColumnFormula>IF(ISBLANK(Form!C12)=TRUE,"",Form!C12)</calculatedColumnFormula>
    </tableColumn>
    <tableColumn id="15" name="Project State" dataDxfId="68">
      <calculatedColumnFormula>IF(ISBLANK(Form!C13)=TRUE,"",Form!C13)</calculatedColumnFormula>
    </tableColumn>
    <tableColumn id="24" name="Local parcel number(s)" dataDxfId="67">
      <calculatedColumnFormula>IF(ISBLANK(Form!C14)=TRUE,"",Form!C14)</calculatedColumnFormula>
    </tableColumn>
    <tableColumn id="8" name="Project Sponsor" dataDxfId="66">
      <calculatedColumnFormula>IF(ISBLANK(Form!C16),"",Form!C16)</calculatedColumnFormula>
    </tableColumn>
    <tableColumn id="9" name="Project Sponsor Contact Name" dataDxfId="65">
      <calculatedColumnFormula>IF(ISBLANK(Form!C17)=TRUE,"",Form!C17)</calculatedColumnFormula>
    </tableColumn>
    <tableColumn id="10" name="Project Sponsor Title" dataDxfId="64">
      <calculatedColumnFormula>IF(ISBLANK(Form!C18)=TRUE,"",Form!C18)</calculatedColumnFormula>
    </tableColumn>
    <tableColumn id="11" name="Project Sponsor Phone Number" dataDxfId="63">
      <calculatedColumnFormula>IF(ISBLANK(Form!C19)=TRUE,"",Form!C19)</calculatedColumnFormula>
    </tableColumn>
    <tableColumn id="12" name="Project Sponsor Email Address" dataDxfId="62">
      <calculatedColumnFormula>IF(ISBLANK(Form!C20)=TRUE,"",Form!C20)</calculatedColumnFormula>
    </tableColumn>
    <tableColumn id="16" name="1 Project Partners" dataDxfId="61">
      <calculatedColumnFormula>IF(ISBLANK(Form!C22)=TRUE,"",Form!C22)</calculatedColumnFormula>
    </tableColumn>
    <tableColumn id="17" name="1 Project Partner Roles" dataDxfId="60">
      <calculatedColumnFormula>IF(ISBLANK(Form!C23)=TRUE,"",Form!C23)</calculatedColumnFormula>
    </tableColumn>
    <tableColumn id="18" name="2 Project Partners" dataDxfId="59">
      <calculatedColumnFormula>IF(ISBLANK(Form!C25),"",Form!C25)</calculatedColumnFormula>
    </tableColumn>
    <tableColumn id="19" name="2 Project Partner Roles" dataDxfId="58">
      <calculatedColumnFormula>IF(ISBLANK(Form!C26),"",Form!C26)</calculatedColumnFormula>
    </tableColumn>
    <tableColumn id="20" name="3 Project Partners" dataDxfId="57">
      <calculatedColumnFormula>IF(ISBLANK(Form!C28)=TRUE,"",Form!C28)</calculatedColumnFormula>
    </tableColumn>
    <tableColumn id="21" name="3 Project Partner Roles" dataDxfId="56">
      <calculatedColumnFormula>IF(ISBLANK(Form!C29)=TRUE,"",Form!C29)</calculatedColumnFormula>
    </tableColumn>
    <tableColumn id="22" name="Project Summary" dataDxfId="55">
      <calculatedColumnFormula>IF(ISBLANK(Form!C31)=TRUE,"",Form!C31)</calculatedColumnFormula>
    </tableColumn>
    <tableColumn id="75" name="FTA Assistance Summary" dataDxfId="54">
      <calculatedColumnFormula>IF(ISBLANK(Form!C33)=TRUE,"",Form!C33)</calculatedColumnFormula>
    </tableColumn>
    <tableColumn id="23" name="Size in land area" dataDxfId="53">
      <calculatedColumnFormula>IF(ISBLANK(Form!C35)=TRUE,"",Form!C35)</calculatedColumnFormula>
    </tableColumn>
    <tableColumn id="25" name="Size sq ft" dataDxfId="52">
      <calculatedColumnFormula>IF(ISBLANK(Form!C36)=TRUE,"",Form!C36)</calculatedColumnFormula>
    </tableColumn>
    <tableColumn id="26" name="Residential Included?" dataDxfId="51">
      <calculatedColumnFormula>IF(ISBLANK(Form!C37)=TRUE,"",Form!C37)</calculatedColumnFormula>
    </tableColumn>
    <tableColumn id="27" name="Number of residential units" dataDxfId="50">
      <calculatedColumnFormula>IF(ISBLANK(Form!C38)=TRUE,"",Form!C38)</calculatedColumnFormula>
    </tableColumn>
    <tableColumn id="28" name="Commercial Included?" dataDxfId="49">
      <calculatedColumnFormula>IF(ISBLANK(Form!C39)=TRUE,"",Form!C39)</calculatedColumnFormula>
    </tableColumn>
    <tableColumn id="29" name="Commercial floor area in sq ft" dataDxfId="48">
      <calculatedColumnFormula>IF(ISBLANK(Form!C41)=TRUE,"",Form!C41)</calculatedColumnFormula>
    </tableColumn>
    <tableColumn id="30" name="Destroy or modify FTA assisted transit?" dataDxfId="47">
      <calculatedColumnFormula>IF(ISBLANK(Form!C43)=TRUE,"",Form!C43)</calculatedColumnFormula>
    </tableColumn>
    <tableColumn id="31" name="If yes, value?" dataDxfId="46">
      <calculatedColumnFormula>IF(ISBLANK(Form!C44)=TRUE,"",Form!C44)</calculatedColumnFormula>
    </tableColumn>
    <tableColumn id="77" name="If yes, age?" dataDxfId="45">
      <calculatedColumnFormula>IF(ISBLANK(Form!C45)=TRUE,"",Form!C45)</calculatedColumnFormula>
    </tableColumn>
    <tableColumn id="71" name="5307" dataDxfId="44">
      <calculatedColumnFormula>IF(ISBLANK(Section_5307),"",Section_5307)</calculatedColumnFormula>
    </tableColumn>
    <tableColumn id="72" name="5309" dataDxfId="43">
      <calculatedColumnFormula>IF(ISBLANK(Section_5309),"",Section_5309)</calculatedColumnFormula>
    </tableColumn>
    <tableColumn id="73" name="5310" dataDxfId="42">
      <calculatedColumnFormula>IF(ISBLANK(Section_5310),"",Section_5310)</calculatedColumnFormula>
    </tableColumn>
    <tableColumn id="69" name="5311" dataDxfId="41">
      <calculatedColumnFormula>IF(ISBLANK(Section_5311),"",Section5311)</calculatedColumnFormula>
    </tableColumn>
    <tableColumn id="70" name="5337" dataDxfId="40">
      <calculatedColumnFormula>IF(ISBLANK(Section_5337),"",Section5337)</calculatedColumnFormula>
    </tableColumn>
    <tableColumn id="68" name="5339" dataDxfId="39">
      <calculatedColumnFormula>IF(ISBLANK(Section_5339),"",Section_5339)</calculatedColumnFormula>
    </tableColumn>
    <tableColumn id="74" name="FHWA Flex" dataDxfId="38">
      <calculatedColumnFormula>IF(ISBLANK(FHWA_Flexible_Funds),"",FHWA_Flexible_Funds)</calculatedColumnFormula>
    </tableColumn>
    <tableColumn id="32" name="Other" dataDxfId="37">
      <calculatedColumnFormula>IF(ISBLANK(Other__specify_below),"",Other__specify_below)</calculatedColumnFormula>
    </tableColumn>
    <tableColumn id="33" name="FTA Grant Number" dataDxfId="36">
      <calculatedColumnFormula>IF(ISBLANK(Form!C57)=TRUE,"",Form!C57)</calculatedColumnFormula>
    </tableColumn>
    <tableColumn id="34" name="New or Existing Grant?" dataDxfId="35">
      <calculatedColumnFormula>IF(ISBLANK(Form!C58)=TRUE,"",Form!C58)</calculatedColumnFormula>
    </tableColumn>
    <tableColumn id="79" name="Part of a transit project?" dataDxfId="34">
      <calculatedColumnFormula>IF(ISBLANK(Form!C59)=TRUE,"",Form!C59)</calculatedColumnFormula>
    </tableColumn>
    <tableColumn id="35" name="Estimated cost of transit project" dataDxfId="33" dataCellStyle="Currency">
      <calculatedColumnFormula>IF(ISBLANK(Form!C60)=TRUE,"",Form!C60)</calculatedColumnFormula>
    </tableColumn>
    <tableColumn id="36" name="Estimated Cost of JD Project" dataDxfId="32">
      <calculatedColumnFormula>IF(ISBLANK(Form!C62)=TRUE,"",Form!C62)</calculatedColumnFormula>
    </tableColumn>
    <tableColumn id="37" name="FTA Contribution" dataDxfId="31">
      <calculatedColumnFormula>IF(ISBLANK(Form!C64)=TRUE,"",Form!C64)</calculatedColumnFormula>
    </tableColumn>
    <tableColumn id="38" name="Econ 1-1 Enhance ED " dataDxfId="30">
      <calculatedColumnFormula>IF(ISBLANK(Form!C71)=TRUE,"",Form!C71)</calculatedColumnFormula>
    </tableColumn>
    <tableColumn id="39" name="Econ 1-1-1 demonstrate" dataDxfId="29">
      <calculatedColumnFormula>IF(ISBLANK(Form!C73)=TRUE,"",Form!C73)</calculatedColumnFormula>
    </tableColumn>
    <tableColumn id="40" name="Econ 2-2 Private Investment?" dataDxfId="28">
      <calculatedColumnFormula>IF(ISBLANK(Form!C75)=TRUE,"",Form!C75)</calculatedColumnFormula>
    </tableColumn>
    <tableColumn id="41" name="Econ 2-2-1 Form of investment" dataDxfId="27">
      <calculatedColumnFormula>IF(ISBLANK(Form!C77)=TRUE,"",Form!C77)</calculatedColumnFormula>
    </tableColumn>
    <tableColumn id="42" name="Econ 2-2-2 Value of investment" dataDxfId="26">
      <calculatedColumnFormula>IF(ISBLANK(Form!C79)=TRUE,"",Form!C79)</calculatedColumnFormula>
    </tableColumn>
    <tableColumn id="5" name="Econ 2-2-3 Timing of investment" dataDxfId="25">
      <calculatedColumnFormula>IF(ISBLANK(Form!C81)=TRUE,"",Form!C81)</calculatedColumnFormula>
    </tableColumn>
    <tableColumn id="43" name="Tran 1-1 Enhances effectiveness AND is related?" dataDxfId="24">
      <calculatedColumnFormula>IF(ISBLANK(Form!C87)= TRUE,"",Form!C87)</calculatedColumnFormula>
    </tableColumn>
    <tableColumn id="44" name="Tran 1-1-1 demonstrate" dataDxfId="23">
      <calculatedColumnFormula>IF(ISBLANK(Form!C89)=TRUE,"",Form!C89)</calculatedColumnFormula>
    </tableColumn>
    <tableColumn id="45" name="Tran 1-1-2 physical/functional" dataDxfId="22">
      <calculatedColumnFormula>IF(ISBLANK(Form!C91)=TRUE,"",Form!C91)</calculatedColumnFormula>
    </tableColumn>
    <tableColumn id="46" name="Tran 2-2 new or enhances coordination?" dataDxfId="21">
      <calculatedColumnFormula>IF(ISBLANK(Form!C94)=TRUE,"",Form!C94)</calculatedColumnFormula>
    </tableColumn>
    <tableColumn id="47" name="Tran 2-2-1 specify" dataDxfId="20">
      <calculatedColumnFormula>IF(ISBLANK(Form!C96)=TRUE,"",Form!C96)</calculatedColumnFormula>
    </tableColumn>
    <tableColumn id="48" name="Tran 2-2-2 Intercity bus" dataDxfId="19">
      <calculatedColumnFormula>IF(ISBLANK(Intercity_bus),"",Intercity_bus)</calculatedColumnFormula>
    </tableColumn>
    <tableColumn id="49" name="Tran 2-2-2 intercity rail" dataDxfId="18">
      <calculatedColumnFormula>IF(ISBLANK(Intercity_rail),"",Intercity_rail)</calculatedColumnFormula>
    </tableColumn>
    <tableColumn id="50" name="Tran 2-2-2 taxi facilities" dataDxfId="17">
      <calculatedColumnFormula>IF(ISBLANK(Taxi_facilities),"",Taxi_facilities)</calculatedColumnFormula>
    </tableColumn>
    <tableColumn id="51" name="Tran 2-2-2 bike/ped" dataDxfId="16">
      <calculatedColumnFormula>IF(ISBLANK(Bicycle__pedestrian_facilities),"",Bicycle__pedestrian_facilities)</calculatedColumnFormula>
    </tableColumn>
    <tableColumn id="52" name="Tran 2-2-2 other" dataDxfId="15">
      <calculatedColumnFormula>IF(ISBLANK(Other__specify),"",Other__specify)</calculatedColumnFormula>
    </tableColumn>
    <tableColumn id="54" name="Rev - Total min fair share" dataDxfId="14">
      <calculatedColumnFormula>IF(ISBLANK(Form!C108)=TRUE,"",Form!C108)</calculatedColumnFormula>
    </tableColumn>
    <tableColumn id="55" name="Rev - Duration of contract" dataDxfId="13">
      <calculatedColumnFormula>IF(ISBLANK(Form!C109)=TRUE,"",Form!C109)</calculatedColumnFormula>
    </tableColumn>
    <tableColumn id="56" name="Rev - Annual min fair share" dataDxfId="12">
      <calculatedColumnFormula>IF(ISBLANK(Form!C110)=TRUE,"",Form!C110)</calculatedColumnFormula>
    </tableColumn>
    <tableColumn id="57" name="Rev - total revenue to sponsor" dataDxfId="11" dataCellStyle="Currency">
      <calculatedColumnFormula>IF(ISBLANK(Form!C112)=TRUE,"",Form!C112)</calculatedColumnFormula>
    </tableColumn>
    <tableColumn id="58" name="Rev - terms of revenue payment" dataDxfId="10">
      <calculatedColumnFormula>IF(ISBLANK(Form!C114)=TRUE,"", Form!C114)</calculatedColumnFormula>
    </tableColumn>
    <tableColumn id="59" name="Rev - include community service facility?" dataDxfId="9">
      <calculatedColumnFormula>IF(ISBLANK(Form!C116)=TRUE,"",Form!C116)</calculatedColumnFormula>
    </tableColumn>
    <tableColumn id="60" name="Cost - space for tenant or non-transit?" dataDxfId="8">
      <calculatedColumnFormula>IF(ISBLANK(Form!C121)=TRUE,"",Form!C121)</calculatedColumnFormula>
    </tableColumn>
    <tableColumn id="61" name="Cost - If yes, fair share of costs for tenant" dataDxfId="7">
      <calculatedColumnFormula>IF(ISBLANK(Form!C122)=TRUE,"",Form!C122)</calculatedColumnFormula>
    </tableColumn>
    <tableColumn id="62" name="Cost - how are costs determined?" dataDxfId="6">
      <calculatedColumnFormula>IF(ISBLANK(Form!C124)=TRUE,"",Form!C124)</calculatedColumnFormula>
    </tableColumn>
    <tableColumn id="63" name="Cost - Identify type and purpose of costs" dataDxfId="5">
      <calculatedColumnFormula>IF(ISBLANK(Form!C126)=TRUE,"",Form!C126)</calculatedColumnFormula>
    </tableColumn>
    <tableColumn id="64" name="Fair Market Value of FTA-assisted property" dataDxfId="4">
      <calculatedColumnFormula>IF(ISBLANK(Form!C132)=TRUE,"",Form!C132)</calculatedColumnFormula>
    </tableColumn>
    <tableColumn id="86" name="Maintain satisfactory continuing control" dataDxfId="3">
      <calculatedColumnFormula>IF(ISBLANK(Form!C135)=TRUE,"",Form!C135)</calculatedColumnFormula>
    </tableColumn>
    <tableColumn id="65" name="Maintain Security Continuing Control" dataDxfId="2">
      <calculatedColumnFormula>IF(ISBLANK(Form!C137)=TRUE,"",Form!C137)</calculatedColumnFormula>
    </tableColumn>
    <tableColumn id="66" name="Involve parking facility?" dataDxfId="1">
      <calculatedColumnFormula>IF(ISBLANK(Form!C140)=TRUE,"",Form!C140)</calculatedColumnFormula>
    </tableColumn>
    <tableColumn id="67" name="If yes, useful life of parking facility?" dataDxfId="0">
      <calculatedColumnFormula>IF(ISBLANK(Form!C141)=TRUE,"",Form!C141)</calculatedColumnFormula>
    </tableColumn>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G148"/>
  <sheetViews>
    <sheetView showGridLines="0" tabSelected="1" zoomScale="90" zoomScaleNormal="90" zoomScaleSheetLayoutView="100" zoomScalePageLayoutView="80" workbookViewId="0">
      <selection activeCell="B13" sqref="B13"/>
    </sheetView>
  </sheetViews>
  <sheetFormatPr defaultColWidth="9.140625" defaultRowHeight="15" x14ac:dyDescent="0.25"/>
  <cols>
    <col min="1" max="1" width="4" style="58" customWidth="1"/>
    <col min="2" max="2" width="69.85546875" style="58" customWidth="1"/>
    <col min="3" max="3" width="53.7109375" style="58" customWidth="1"/>
    <col min="4" max="4" width="4.5703125" style="58" customWidth="1"/>
    <col min="5" max="5" width="14.85546875" style="58" customWidth="1"/>
    <col min="6" max="6" width="13.5703125" style="58" customWidth="1"/>
    <col min="7" max="7" width="2.140625" style="58" customWidth="1"/>
    <col min="8" max="8" width="3.140625" style="58" customWidth="1"/>
    <col min="9" max="16384" width="9.140625" style="58"/>
  </cols>
  <sheetData>
    <row r="1" spans="1:7" ht="29.25" thickBot="1" x14ac:dyDescent="0.5">
      <c r="A1" s="55" t="s">
        <v>165</v>
      </c>
      <c r="B1" s="56"/>
      <c r="C1" s="57"/>
      <c r="D1" s="57"/>
      <c r="E1" s="57"/>
      <c r="F1" s="177" t="s">
        <v>249</v>
      </c>
      <c r="G1" s="57"/>
    </row>
    <row r="2" spans="1:7" ht="19.5" x14ac:dyDescent="0.3">
      <c r="A2" s="224" t="s">
        <v>70</v>
      </c>
      <c r="B2" s="225"/>
      <c r="C2" s="225"/>
      <c r="D2" s="52"/>
      <c r="E2" s="215" t="s">
        <v>112</v>
      </c>
      <c r="F2" s="216"/>
      <c r="G2" s="217"/>
    </row>
    <row r="3" spans="1:7" ht="20.25" customHeight="1" x14ac:dyDescent="0.45">
      <c r="A3" s="175" t="s">
        <v>195</v>
      </c>
      <c r="B3" s="59"/>
      <c r="C3" s="41"/>
      <c r="D3" s="46"/>
      <c r="E3" s="60"/>
      <c r="F3" s="41"/>
      <c r="G3" s="46"/>
    </row>
    <row r="4" spans="1:7" ht="15.75" x14ac:dyDescent="0.25">
      <c r="A4" s="39"/>
      <c r="B4" s="40" t="s">
        <v>205</v>
      </c>
      <c r="C4" s="18"/>
      <c r="D4" s="46"/>
      <c r="E4" s="45" t="s">
        <v>135</v>
      </c>
      <c r="F4" s="183"/>
      <c r="G4" s="46"/>
    </row>
    <row r="5" spans="1:7" ht="15.75" x14ac:dyDescent="0.25">
      <c r="A5" s="42"/>
      <c r="B5" s="40" t="s">
        <v>172</v>
      </c>
      <c r="C5" s="37"/>
      <c r="D5" s="46"/>
      <c r="E5" s="45" t="s">
        <v>203</v>
      </c>
      <c r="F5" s="184"/>
      <c r="G5" s="46"/>
    </row>
    <row r="6" spans="1:7" ht="15.75" x14ac:dyDescent="0.25">
      <c r="A6" s="42"/>
      <c r="B6" s="40" t="s">
        <v>0</v>
      </c>
      <c r="C6" s="17"/>
      <c r="D6" s="46"/>
      <c r="E6" s="45" t="s">
        <v>204</v>
      </c>
      <c r="F6" s="183"/>
      <c r="G6" s="46"/>
    </row>
    <row r="7" spans="1:7" ht="15.75" x14ac:dyDescent="0.25">
      <c r="A7" s="39"/>
      <c r="B7" s="41"/>
      <c r="C7" s="41"/>
      <c r="D7" s="46"/>
      <c r="E7" s="45"/>
      <c r="F7" s="176"/>
      <c r="G7" s="46"/>
    </row>
    <row r="8" spans="1:7" ht="16.5" thickBot="1" x14ac:dyDescent="0.3">
      <c r="A8" s="43"/>
      <c r="B8" s="44"/>
      <c r="C8" s="44"/>
      <c r="D8" s="53"/>
      <c r="E8" s="43"/>
      <c r="F8" s="44"/>
      <c r="G8" s="47"/>
    </row>
    <row r="9" spans="1:7" ht="19.5" x14ac:dyDescent="0.3">
      <c r="A9" s="221" t="s">
        <v>71</v>
      </c>
      <c r="B9" s="222"/>
      <c r="C9" s="222"/>
      <c r="D9" s="61"/>
      <c r="E9" s="61"/>
      <c r="F9" s="61"/>
      <c r="G9" s="62"/>
    </row>
    <row r="10" spans="1:7" ht="15.75" x14ac:dyDescent="0.25">
      <c r="A10" s="63"/>
      <c r="B10" s="64" t="s">
        <v>73</v>
      </c>
      <c r="C10" s="18"/>
      <c r="D10" s="65"/>
      <c r="E10" s="66"/>
      <c r="F10" s="67"/>
      <c r="G10" s="68"/>
    </row>
    <row r="11" spans="1:7" ht="15.75" x14ac:dyDescent="0.25">
      <c r="A11" s="63"/>
      <c r="B11" s="69" t="s">
        <v>6</v>
      </c>
      <c r="C11" s="13"/>
      <c r="D11" s="65"/>
      <c r="E11" s="66"/>
      <c r="F11" s="67"/>
      <c r="G11" s="68"/>
    </row>
    <row r="12" spans="1:7" ht="15.75" x14ac:dyDescent="0.25">
      <c r="A12" s="63"/>
      <c r="B12" s="69" t="s">
        <v>107</v>
      </c>
      <c r="C12" s="13"/>
      <c r="D12" s="65"/>
      <c r="E12" s="66"/>
      <c r="F12" s="67"/>
      <c r="G12" s="68"/>
    </row>
    <row r="13" spans="1:7" ht="15.75" x14ac:dyDescent="0.25">
      <c r="A13" s="63"/>
      <c r="B13" s="69" t="s">
        <v>108</v>
      </c>
      <c r="C13" s="13"/>
      <c r="D13" s="65"/>
      <c r="E13" s="66"/>
      <c r="F13" s="67"/>
      <c r="G13" s="68"/>
    </row>
    <row r="14" spans="1:7" ht="15.75" x14ac:dyDescent="0.25">
      <c r="A14" s="63"/>
      <c r="B14" s="64" t="s">
        <v>170</v>
      </c>
      <c r="C14" s="19"/>
      <c r="D14" s="65"/>
      <c r="E14" s="66"/>
      <c r="F14" s="67"/>
      <c r="G14" s="68"/>
    </row>
    <row r="15" spans="1:7" ht="15.75" x14ac:dyDescent="0.25">
      <c r="A15" s="63"/>
      <c r="B15" s="182"/>
      <c r="C15" s="182"/>
      <c r="D15" s="65"/>
      <c r="E15" s="70"/>
      <c r="F15" s="67"/>
      <c r="G15" s="68"/>
    </row>
    <row r="16" spans="1:7" ht="15.75" x14ac:dyDescent="0.25">
      <c r="A16" s="63"/>
      <c r="B16" s="64" t="s">
        <v>72</v>
      </c>
      <c r="C16" s="13"/>
      <c r="D16" s="65"/>
      <c r="E16" s="70"/>
      <c r="F16" s="67"/>
      <c r="G16" s="68"/>
    </row>
    <row r="17" spans="1:7" ht="15.75" x14ac:dyDescent="0.25">
      <c r="A17" s="63"/>
      <c r="B17" s="64" t="s">
        <v>2</v>
      </c>
      <c r="C17" s="13"/>
      <c r="D17" s="65"/>
      <c r="E17" s="70"/>
      <c r="F17" s="67"/>
      <c r="G17" s="68"/>
    </row>
    <row r="18" spans="1:7" ht="15.75" x14ac:dyDescent="0.25">
      <c r="A18" s="63"/>
      <c r="B18" s="64" t="s">
        <v>246</v>
      </c>
      <c r="C18" s="13"/>
      <c r="D18" s="65"/>
      <c r="E18" s="70"/>
      <c r="F18" s="67"/>
      <c r="G18" s="68"/>
    </row>
    <row r="19" spans="1:7" ht="15.75" x14ac:dyDescent="0.25">
      <c r="A19" s="63"/>
      <c r="B19" s="69" t="s">
        <v>247</v>
      </c>
      <c r="C19" s="9"/>
      <c r="D19" s="65"/>
      <c r="E19" s="70"/>
      <c r="F19" s="67"/>
      <c r="G19" s="68"/>
    </row>
    <row r="20" spans="1:7" ht="15.75" customHeight="1" x14ac:dyDescent="0.25">
      <c r="A20" s="63"/>
      <c r="B20" s="69" t="s">
        <v>248</v>
      </c>
      <c r="C20" s="50"/>
      <c r="D20" s="65"/>
      <c r="E20" s="66"/>
      <c r="F20" s="67"/>
      <c r="G20" s="68"/>
    </row>
    <row r="21" spans="1:7" ht="15.75" x14ac:dyDescent="0.25">
      <c r="A21" s="63"/>
      <c r="B21" s="64"/>
      <c r="C21" s="71"/>
      <c r="D21" s="65"/>
      <c r="E21" s="66"/>
      <c r="F21" s="67"/>
      <c r="G21" s="68"/>
    </row>
    <row r="22" spans="1:7" ht="15.75" customHeight="1" x14ac:dyDescent="0.25">
      <c r="A22" s="72"/>
      <c r="B22" s="64" t="s">
        <v>136</v>
      </c>
      <c r="C22" s="19"/>
      <c r="D22" s="73"/>
      <c r="E22" s="66"/>
      <c r="F22" s="71"/>
      <c r="G22" s="68"/>
    </row>
    <row r="23" spans="1:7" ht="15.75" x14ac:dyDescent="0.25">
      <c r="A23" s="63"/>
      <c r="B23" s="64" t="s">
        <v>186</v>
      </c>
      <c r="C23" s="19"/>
      <c r="D23" s="65"/>
      <c r="E23" s="74"/>
      <c r="F23" s="67"/>
      <c r="G23" s="68"/>
    </row>
    <row r="24" spans="1:7" ht="15.75" x14ac:dyDescent="0.25">
      <c r="A24" s="63"/>
      <c r="B24" s="64"/>
      <c r="C24" s="71"/>
      <c r="D24" s="65"/>
      <c r="E24" s="74"/>
      <c r="F24" s="67"/>
      <c r="G24" s="68"/>
    </row>
    <row r="25" spans="1:7" ht="15.75" x14ac:dyDescent="0.25">
      <c r="A25" s="63"/>
      <c r="B25" s="64" t="s">
        <v>137</v>
      </c>
      <c r="C25" s="13"/>
      <c r="D25" s="65"/>
      <c r="E25" s="74"/>
      <c r="F25" s="67"/>
      <c r="G25" s="68"/>
    </row>
    <row r="26" spans="1:7" ht="15.75" x14ac:dyDescent="0.25">
      <c r="A26" s="63"/>
      <c r="B26" s="64" t="s">
        <v>187</v>
      </c>
      <c r="C26" s="13"/>
      <c r="D26" s="65"/>
      <c r="E26" s="74"/>
      <c r="F26" s="67"/>
      <c r="G26" s="68"/>
    </row>
    <row r="27" spans="1:7" ht="15.75" customHeight="1" x14ac:dyDescent="0.25">
      <c r="A27" s="63"/>
      <c r="B27" s="64"/>
      <c r="C27" s="71"/>
      <c r="D27" s="65"/>
      <c r="E27" s="66"/>
      <c r="F27" s="67"/>
      <c r="G27" s="68"/>
    </row>
    <row r="28" spans="1:7" ht="15.75" x14ac:dyDescent="0.25">
      <c r="A28" s="63"/>
      <c r="B28" s="64" t="s">
        <v>138</v>
      </c>
      <c r="C28" s="13"/>
      <c r="D28" s="65"/>
      <c r="E28" s="75"/>
      <c r="F28" s="67"/>
      <c r="G28" s="68"/>
    </row>
    <row r="29" spans="1:7" ht="15.75" x14ac:dyDescent="0.25">
      <c r="A29" s="63"/>
      <c r="B29" s="64" t="s">
        <v>188</v>
      </c>
      <c r="C29" s="13"/>
      <c r="D29" s="65"/>
      <c r="E29" s="75"/>
      <c r="F29" s="67"/>
      <c r="G29" s="68"/>
    </row>
    <row r="30" spans="1:7" ht="15.75" x14ac:dyDescent="0.25">
      <c r="A30" s="63"/>
      <c r="B30" s="64"/>
      <c r="C30" s="70"/>
      <c r="D30" s="65"/>
      <c r="E30" s="75"/>
      <c r="F30" s="67"/>
      <c r="G30" s="68"/>
    </row>
    <row r="31" spans="1:7" ht="31.5" x14ac:dyDescent="0.25">
      <c r="A31" s="63"/>
      <c r="B31" s="84" t="s">
        <v>139</v>
      </c>
      <c r="C31" s="36"/>
      <c r="D31" s="76"/>
      <c r="E31" s="66"/>
      <c r="F31" s="67"/>
      <c r="G31" s="68"/>
    </row>
    <row r="32" spans="1:7" ht="15.75" x14ac:dyDescent="0.25">
      <c r="A32" s="63"/>
      <c r="B32" s="77"/>
      <c r="C32" s="78"/>
      <c r="D32" s="78"/>
      <c r="E32" s="78"/>
      <c r="F32" s="67"/>
      <c r="G32" s="68"/>
    </row>
    <row r="33" spans="1:7" ht="47.25" x14ac:dyDescent="0.25">
      <c r="A33" s="63"/>
      <c r="B33" s="79" t="s">
        <v>133</v>
      </c>
      <c r="C33" s="36"/>
      <c r="D33" s="80"/>
      <c r="E33" s="66"/>
      <c r="F33" s="67"/>
      <c r="G33" s="68"/>
    </row>
    <row r="34" spans="1:7" ht="15.75" x14ac:dyDescent="0.25">
      <c r="A34" s="63"/>
      <c r="B34" s="77"/>
      <c r="C34" s="81"/>
      <c r="D34" s="81"/>
      <c r="E34" s="78"/>
      <c r="F34" s="67"/>
      <c r="G34" s="68"/>
    </row>
    <row r="35" spans="1:7" ht="15.75" x14ac:dyDescent="0.25">
      <c r="A35" s="63"/>
      <c r="B35" s="64" t="s">
        <v>162</v>
      </c>
      <c r="C35" s="15"/>
      <c r="D35" s="66"/>
      <c r="E35" s="223"/>
      <c r="F35" s="223"/>
      <c r="G35" s="68"/>
    </row>
    <row r="36" spans="1:7" ht="15.75" x14ac:dyDescent="0.25">
      <c r="A36" s="63"/>
      <c r="B36" s="64" t="s">
        <v>163</v>
      </c>
      <c r="C36" s="8"/>
      <c r="D36" s="66"/>
      <c r="E36" s="223"/>
      <c r="F36" s="223"/>
      <c r="G36" s="68"/>
    </row>
    <row r="37" spans="1:7" ht="15.75" x14ac:dyDescent="0.25">
      <c r="A37" s="63"/>
      <c r="B37" s="64" t="s">
        <v>93</v>
      </c>
      <c r="C37" s="6"/>
      <c r="D37" s="82"/>
      <c r="E37" s="67"/>
      <c r="F37" s="67"/>
      <c r="G37" s="68"/>
    </row>
    <row r="38" spans="1:7" ht="31.5" customHeight="1" x14ac:dyDescent="0.25">
      <c r="A38" s="63"/>
      <c r="B38" s="190" t="s">
        <v>251</v>
      </c>
      <c r="C38" s="8"/>
      <c r="D38" s="66"/>
      <c r="E38" s="83"/>
      <c r="F38" s="66"/>
      <c r="G38" s="68"/>
    </row>
    <row r="39" spans="1:7" ht="15.75" x14ac:dyDescent="0.25">
      <c r="A39" s="63"/>
      <c r="B39" s="64" t="s">
        <v>94</v>
      </c>
      <c r="C39" s="6"/>
      <c r="D39" s="66"/>
      <c r="E39" s="84"/>
      <c r="F39" s="84"/>
      <c r="G39" s="68"/>
    </row>
    <row r="40" spans="1:7" ht="15.75" x14ac:dyDescent="0.25">
      <c r="A40" s="63"/>
      <c r="B40" s="205" t="s">
        <v>95</v>
      </c>
      <c r="C40" s="38"/>
      <c r="D40" s="85"/>
      <c r="E40" s="84"/>
      <c r="F40" s="84"/>
      <c r="G40" s="68"/>
    </row>
    <row r="41" spans="1:7" ht="15.75" x14ac:dyDescent="0.25">
      <c r="A41" s="63"/>
      <c r="B41" s="205"/>
      <c r="C41" s="8"/>
      <c r="D41" s="85"/>
      <c r="E41" s="84"/>
      <c r="F41" s="84"/>
      <c r="G41" s="68"/>
    </row>
    <row r="42" spans="1:7" ht="15.75" x14ac:dyDescent="0.25">
      <c r="A42" s="63"/>
      <c r="B42" s="205" t="s">
        <v>155</v>
      </c>
      <c r="C42" s="66"/>
      <c r="D42" s="66"/>
      <c r="E42" s="84"/>
      <c r="F42" s="67"/>
      <c r="G42" s="68"/>
    </row>
    <row r="43" spans="1:7" ht="15.75" x14ac:dyDescent="0.25">
      <c r="A43" s="63"/>
      <c r="B43" s="205"/>
      <c r="C43" s="6"/>
      <c r="D43" s="85"/>
      <c r="E43" s="86"/>
      <c r="F43" s="182"/>
      <c r="G43" s="68"/>
    </row>
    <row r="44" spans="1:7" ht="15.75" x14ac:dyDescent="0.25">
      <c r="A44" s="63"/>
      <c r="B44" s="64" t="s">
        <v>140</v>
      </c>
      <c r="C44" s="5"/>
      <c r="D44" s="87"/>
      <c r="E44" s="67"/>
      <c r="F44" s="67"/>
      <c r="G44" s="68"/>
    </row>
    <row r="45" spans="1:7" ht="15.75" x14ac:dyDescent="0.25">
      <c r="A45" s="63"/>
      <c r="B45" s="64" t="s">
        <v>171</v>
      </c>
      <c r="C45" s="8"/>
      <c r="D45" s="66"/>
      <c r="E45" s="67"/>
      <c r="F45" s="67"/>
      <c r="G45" s="68"/>
    </row>
    <row r="46" spans="1:7" ht="15.75" x14ac:dyDescent="0.25">
      <c r="A46" s="63"/>
      <c r="B46" s="88"/>
      <c r="C46" s="67"/>
      <c r="D46" s="67"/>
      <c r="E46" s="67"/>
      <c r="F46" s="182"/>
      <c r="G46" s="68"/>
    </row>
    <row r="47" spans="1:7" ht="15.75" x14ac:dyDescent="0.25">
      <c r="A47" s="63"/>
      <c r="B47" s="207" t="s">
        <v>253</v>
      </c>
      <c r="C47" s="207"/>
      <c r="D47" s="67"/>
      <c r="E47" s="66"/>
      <c r="F47" s="67"/>
      <c r="G47" s="68"/>
    </row>
    <row r="48" spans="1:7" ht="15.75" x14ac:dyDescent="0.25">
      <c r="A48" s="63"/>
      <c r="B48" s="89" t="s">
        <v>113</v>
      </c>
      <c r="C48" s="6"/>
      <c r="D48" s="66"/>
      <c r="E48" s="66"/>
      <c r="F48" s="67"/>
      <c r="G48" s="68"/>
    </row>
    <row r="49" spans="1:7" ht="15.75" x14ac:dyDescent="0.25">
      <c r="A49" s="63"/>
      <c r="B49" s="90" t="s">
        <v>134</v>
      </c>
      <c r="C49" s="6"/>
      <c r="D49" s="66"/>
      <c r="E49" s="66"/>
      <c r="F49" s="67"/>
      <c r="G49" s="68"/>
    </row>
    <row r="50" spans="1:7" ht="15.75" x14ac:dyDescent="0.25">
      <c r="A50" s="63"/>
      <c r="B50" s="89" t="s">
        <v>114</v>
      </c>
      <c r="C50" s="6"/>
      <c r="D50" s="66"/>
      <c r="E50" s="66"/>
      <c r="F50" s="67"/>
      <c r="G50" s="68"/>
    </row>
    <row r="51" spans="1:7" ht="15.75" x14ac:dyDescent="0.25">
      <c r="A51" s="63"/>
      <c r="B51" s="91" t="s">
        <v>115</v>
      </c>
      <c r="C51" s="6"/>
      <c r="D51" s="66"/>
      <c r="E51" s="66"/>
      <c r="F51" s="67"/>
      <c r="G51" s="68"/>
    </row>
    <row r="52" spans="1:7" ht="15.75" x14ac:dyDescent="0.25">
      <c r="A52" s="63"/>
      <c r="B52" s="90" t="s">
        <v>116</v>
      </c>
      <c r="C52" s="6"/>
      <c r="D52" s="66"/>
      <c r="E52" s="83"/>
      <c r="F52" s="67"/>
      <c r="G52" s="68"/>
    </row>
    <row r="53" spans="1:7" ht="15.75" x14ac:dyDescent="0.25">
      <c r="A53" s="63"/>
      <c r="B53" s="90" t="s">
        <v>117</v>
      </c>
      <c r="C53" s="6"/>
      <c r="D53" s="66"/>
      <c r="E53" s="83"/>
      <c r="F53" s="67"/>
      <c r="G53" s="68"/>
    </row>
    <row r="54" spans="1:7" ht="15.75" x14ac:dyDescent="0.25">
      <c r="A54" s="63"/>
      <c r="B54" s="90" t="s">
        <v>118</v>
      </c>
      <c r="C54" s="6"/>
      <c r="D54" s="66"/>
      <c r="E54" s="83"/>
      <c r="F54" s="67"/>
      <c r="G54" s="68"/>
    </row>
    <row r="55" spans="1:7" ht="15.75" x14ac:dyDescent="0.25">
      <c r="A55" s="63"/>
      <c r="B55" s="90" t="s">
        <v>200</v>
      </c>
      <c r="C55" s="19"/>
      <c r="D55" s="66"/>
      <c r="E55" s="83"/>
      <c r="F55" s="67"/>
      <c r="G55" s="68"/>
    </row>
    <row r="56" spans="1:7" s="92" customFormat="1" ht="15.75" x14ac:dyDescent="0.25">
      <c r="A56" s="63"/>
      <c r="B56" s="89"/>
      <c r="C56" s="74"/>
      <c r="D56" s="67"/>
      <c r="E56" s="83"/>
      <c r="F56" s="67"/>
      <c r="G56" s="68"/>
    </row>
    <row r="57" spans="1:7" s="92" customFormat="1" ht="16.5" customHeight="1" x14ac:dyDescent="0.25">
      <c r="A57" s="63"/>
      <c r="B57" s="93" t="s">
        <v>109</v>
      </c>
      <c r="C57" s="19"/>
      <c r="D57" s="67"/>
      <c r="E57" s="66"/>
      <c r="F57" s="67"/>
      <c r="G57" s="68"/>
    </row>
    <row r="58" spans="1:7" ht="15.75" customHeight="1" x14ac:dyDescent="0.25">
      <c r="A58" s="63"/>
      <c r="B58" s="94" t="s">
        <v>182</v>
      </c>
      <c r="C58" s="19"/>
      <c r="D58" s="67"/>
      <c r="E58" s="67"/>
      <c r="F58" s="67"/>
      <c r="G58" s="68"/>
    </row>
    <row r="59" spans="1:7" ht="15.75" customHeight="1" x14ac:dyDescent="0.25">
      <c r="A59" s="63"/>
      <c r="B59" s="93" t="s">
        <v>201</v>
      </c>
      <c r="C59" s="12"/>
      <c r="D59" s="67"/>
      <c r="E59" s="67"/>
      <c r="F59" s="67"/>
      <c r="G59" s="68"/>
    </row>
    <row r="60" spans="1:7" ht="15.75" x14ac:dyDescent="0.25">
      <c r="A60" s="63"/>
      <c r="B60" s="64" t="s">
        <v>131</v>
      </c>
      <c r="C60" s="5"/>
      <c r="D60" s="67"/>
      <c r="E60" s="67"/>
      <c r="F60" s="67"/>
      <c r="G60" s="68"/>
    </row>
    <row r="61" spans="1:7" s="98" customFormat="1" ht="15.75" customHeight="1" x14ac:dyDescent="0.25">
      <c r="A61" s="95"/>
      <c r="B61" s="214" t="s">
        <v>254</v>
      </c>
      <c r="C61" s="96"/>
      <c r="D61" s="64"/>
      <c r="E61" s="99"/>
      <c r="F61" s="64"/>
      <c r="G61" s="97"/>
    </row>
    <row r="62" spans="1:7" s="98" customFormat="1" ht="15.75" customHeight="1" x14ac:dyDescent="0.25">
      <c r="A62" s="95"/>
      <c r="B62" s="214"/>
      <c r="C62" s="5">
        <v>1</v>
      </c>
      <c r="D62" s="64"/>
      <c r="E62" s="99"/>
      <c r="F62" s="64"/>
      <c r="G62" s="97"/>
    </row>
    <row r="63" spans="1:7" ht="15.75" x14ac:dyDescent="0.25">
      <c r="A63" s="63"/>
      <c r="B63" s="214" t="s">
        <v>164</v>
      </c>
      <c r="C63" s="66"/>
      <c r="D63" s="67"/>
      <c r="E63" s="100"/>
      <c r="F63" s="67"/>
      <c r="G63" s="68"/>
    </row>
    <row r="64" spans="1:7" ht="15.75" x14ac:dyDescent="0.25">
      <c r="A64" s="63"/>
      <c r="B64" s="214"/>
      <c r="C64" s="5">
        <v>1</v>
      </c>
      <c r="D64" s="67"/>
      <c r="E64" s="100"/>
      <c r="F64" s="67"/>
      <c r="G64" s="68"/>
    </row>
    <row r="65" spans="1:7" ht="16.5" thickBot="1" x14ac:dyDescent="0.3">
      <c r="A65" s="63"/>
      <c r="B65" s="67"/>
      <c r="C65" s="67"/>
      <c r="D65" s="67"/>
      <c r="E65" s="67"/>
      <c r="F65" s="67"/>
      <c r="G65" s="68"/>
    </row>
    <row r="66" spans="1:7" ht="19.5" x14ac:dyDescent="0.3">
      <c r="A66" s="226" t="s">
        <v>75</v>
      </c>
      <c r="B66" s="227"/>
      <c r="C66" s="227"/>
      <c r="D66" s="101"/>
      <c r="E66" s="101"/>
      <c r="F66" s="101"/>
      <c r="G66" s="102"/>
    </row>
    <row r="67" spans="1:7" ht="15.75" x14ac:dyDescent="0.25">
      <c r="A67" s="103" t="s">
        <v>250</v>
      </c>
      <c r="B67" s="104"/>
      <c r="C67" s="104"/>
      <c r="D67" s="104"/>
      <c r="E67" s="104"/>
      <c r="F67" s="104"/>
      <c r="G67" s="105"/>
    </row>
    <row r="68" spans="1:7" ht="17.25" x14ac:dyDescent="0.3">
      <c r="A68" s="210" t="s">
        <v>76</v>
      </c>
      <c r="B68" s="211"/>
      <c r="C68" s="211"/>
      <c r="D68" s="104"/>
      <c r="E68" s="104"/>
      <c r="F68" s="104"/>
      <c r="G68" s="105"/>
    </row>
    <row r="69" spans="1:7" ht="114" customHeight="1" x14ac:dyDescent="0.25">
      <c r="A69" s="106"/>
      <c r="B69" s="218" t="s">
        <v>202</v>
      </c>
      <c r="C69" s="219"/>
      <c r="D69" s="107"/>
      <c r="E69" s="108"/>
      <c r="F69" s="104"/>
      <c r="G69" s="105"/>
    </row>
    <row r="70" spans="1:7" ht="15.75" x14ac:dyDescent="0.25">
      <c r="A70" s="208" t="s">
        <v>189</v>
      </c>
      <c r="B70" s="209"/>
      <c r="C70" s="209"/>
      <c r="D70" s="107"/>
      <c r="E70" s="108"/>
      <c r="F70" s="109"/>
      <c r="G70" s="105"/>
    </row>
    <row r="71" spans="1:7" ht="15.75" customHeight="1" x14ac:dyDescent="0.25">
      <c r="A71" s="106"/>
      <c r="B71" s="109" t="s">
        <v>96</v>
      </c>
      <c r="C71" s="4"/>
      <c r="D71" s="110"/>
      <c r="E71" s="228"/>
      <c r="F71" s="108"/>
      <c r="G71" s="105"/>
    </row>
    <row r="72" spans="1:7" ht="15.75" customHeight="1" x14ac:dyDescent="0.25">
      <c r="A72" s="106"/>
      <c r="B72" s="111"/>
      <c r="C72" s="112"/>
      <c r="D72" s="104"/>
      <c r="E72" s="228"/>
      <c r="F72" s="109"/>
      <c r="G72" s="105"/>
    </row>
    <row r="73" spans="1:7" ht="141.75" x14ac:dyDescent="0.25">
      <c r="A73" s="106"/>
      <c r="B73" s="109" t="s">
        <v>179</v>
      </c>
      <c r="C73" s="49"/>
      <c r="D73" s="113"/>
      <c r="E73" s="108"/>
      <c r="F73" s="108"/>
      <c r="G73" s="105"/>
    </row>
    <row r="74" spans="1:7" s="117" customFormat="1" ht="15.75" x14ac:dyDescent="0.25">
      <c r="A74" s="208" t="s">
        <v>190</v>
      </c>
      <c r="B74" s="209"/>
      <c r="C74" s="209"/>
      <c r="D74" s="114"/>
      <c r="E74" s="115"/>
      <c r="F74" s="115"/>
      <c r="G74" s="116"/>
    </row>
    <row r="75" spans="1:7" ht="15.75" customHeight="1" x14ac:dyDescent="0.25">
      <c r="A75" s="106"/>
      <c r="B75" s="111" t="s">
        <v>97</v>
      </c>
      <c r="C75" s="6"/>
      <c r="D75" s="111"/>
      <c r="E75" s="108"/>
      <c r="F75" s="108"/>
      <c r="G75" s="105"/>
    </row>
    <row r="76" spans="1:7" ht="15.75" customHeight="1" x14ac:dyDescent="0.25">
      <c r="A76" s="106"/>
      <c r="B76" s="111"/>
      <c r="C76" s="111"/>
      <c r="D76" s="111"/>
      <c r="E76" s="108"/>
      <c r="F76" s="108"/>
      <c r="G76" s="105"/>
    </row>
    <row r="77" spans="1:7" ht="15.75" customHeight="1" x14ac:dyDescent="0.25">
      <c r="A77" s="106"/>
      <c r="B77" s="109" t="s">
        <v>166</v>
      </c>
      <c r="C77" s="13"/>
      <c r="D77" s="111"/>
      <c r="E77" s="111"/>
      <c r="F77" s="109"/>
      <c r="G77" s="105"/>
    </row>
    <row r="78" spans="1:7" ht="15.75" customHeight="1" x14ac:dyDescent="0.25">
      <c r="A78" s="106"/>
      <c r="B78" s="192" t="s">
        <v>167</v>
      </c>
      <c r="C78" s="108"/>
      <c r="D78" s="111"/>
      <c r="E78" s="108"/>
      <c r="F78" s="108"/>
      <c r="G78" s="105"/>
    </row>
    <row r="79" spans="1:7" ht="15.75" x14ac:dyDescent="0.25">
      <c r="A79" s="106"/>
      <c r="B79" s="192"/>
      <c r="C79" s="5"/>
      <c r="D79" s="111"/>
      <c r="E79" s="108"/>
      <c r="F79" s="114"/>
      <c r="G79" s="105"/>
    </row>
    <row r="80" spans="1:7" ht="15.75" x14ac:dyDescent="0.25">
      <c r="A80" s="106"/>
      <c r="B80" s="109"/>
      <c r="C80" s="118"/>
      <c r="D80" s="111"/>
      <c r="E80" s="108"/>
      <c r="F80" s="114"/>
      <c r="G80" s="105"/>
    </row>
    <row r="81" spans="1:7" ht="31.5" x14ac:dyDescent="0.25">
      <c r="A81" s="106"/>
      <c r="B81" s="109" t="s">
        <v>193</v>
      </c>
      <c r="C81" s="16"/>
      <c r="D81" s="111"/>
      <c r="E81" s="108"/>
      <c r="F81" s="114"/>
      <c r="G81" s="105"/>
    </row>
    <row r="82" spans="1:7" ht="16.5" thickBot="1" x14ac:dyDescent="0.3">
      <c r="A82" s="106"/>
      <c r="B82" s="119"/>
      <c r="C82" s="119"/>
      <c r="D82" s="119"/>
      <c r="E82" s="119"/>
      <c r="F82" s="119"/>
      <c r="G82" s="105"/>
    </row>
    <row r="83" spans="1:7" ht="16.5" customHeight="1" thickTop="1" x14ac:dyDescent="0.3">
      <c r="A83" s="212" t="s">
        <v>78</v>
      </c>
      <c r="B83" s="213"/>
      <c r="C83" s="213"/>
      <c r="D83" s="104"/>
      <c r="E83" s="104"/>
      <c r="F83" s="104"/>
      <c r="G83" s="105"/>
    </row>
    <row r="84" spans="1:7" ht="143.25" customHeight="1" x14ac:dyDescent="0.25">
      <c r="A84" s="106"/>
      <c r="B84" s="218" t="s">
        <v>178</v>
      </c>
      <c r="C84" s="219"/>
      <c r="D84" s="107"/>
      <c r="E84" s="107"/>
      <c r="F84" s="111"/>
      <c r="G84" s="105"/>
    </row>
    <row r="85" spans="1:7" ht="24.75" customHeight="1" x14ac:dyDescent="0.25">
      <c r="A85" s="208" t="s">
        <v>192</v>
      </c>
      <c r="B85" s="209"/>
      <c r="C85" s="209"/>
      <c r="D85" s="107"/>
      <c r="E85" s="107"/>
      <c r="F85" s="111"/>
      <c r="G85" s="105"/>
    </row>
    <row r="86" spans="1:7" ht="15.75" x14ac:dyDescent="0.25">
      <c r="A86" s="106"/>
      <c r="B86" s="192" t="s">
        <v>255</v>
      </c>
      <c r="C86" s="108"/>
      <c r="D86" s="110"/>
      <c r="E86" s="120"/>
      <c r="F86" s="108"/>
      <c r="G86" s="105"/>
    </row>
    <row r="87" spans="1:7" ht="15.75" x14ac:dyDescent="0.25">
      <c r="A87" s="106"/>
      <c r="B87" s="192"/>
      <c r="C87" s="4"/>
      <c r="D87" s="104"/>
      <c r="E87" s="120"/>
      <c r="F87" s="111"/>
      <c r="G87" s="105"/>
    </row>
    <row r="88" spans="1:7" ht="15.75" x14ac:dyDescent="0.25">
      <c r="A88" s="106"/>
      <c r="B88" s="109"/>
      <c r="C88" s="111"/>
      <c r="D88" s="104"/>
      <c r="E88" s="120"/>
      <c r="F88" s="111"/>
      <c r="G88" s="105"/>
    </row>
    <row r="89" spans="1:7" ht="78.75" x14ac:dyDescent="0.25">
      <c r="A89" s="106"/>
      <c r="B89" s="109" t="s">
        <v>180</v>
      </c>
      <c r="C89" s="48"/>
      <c r="D89" s="113"/>
      <c r="E89" s="108"/>
      <c r="F89" s="111"/>
      <c r="G89" s="105"/>
    </row>
    <row r="90" spans="1:7" ht="15.75" x14ac:dyDescent="0.25">
      <c r="A90" s="106"/>
      <c r="B90" s="109"/>
      <c r="C90" s="111"/>
      <c r="D90" s="104"/>
      <c r="E90" s="111"/>
      <c r="F90" s="111"/>
      <c r="G90" s="105"/>
    </row>
    <row r="91" spans="1:7" ht="31.5" x14ac:dyDescent="0.25">
      <c r="A91" s="106"/>
      <c r="B91" s="109" t="s">
        <v>181</v>
      </c>
      <c r="C91" s="36"/>
      <c r="D91" s="113"/>
      <c r="E91" s="108"/>
      <c r="F91" s="111"/>
      <c r="G91" s="105"/>
    </row>
    <row r="92" spans="1:7" ht="15.75" x14ac:dyDescent="0.25">
      <c r="A92" s="208" t="s">
        <v>191</v>
      </c>
      <c r="B92" s="209"/>
      <c r="C92" s="209"/>
      <c r="D92" s="104"/>
      <c r="E92" s="111"/>
      <c r="F92" s="111"/>
      <c r="G92" s="105"/>
    </row>
    <row r="93" spans="1:7" ht="15.75" customHeight="1" x14ac:dyDescent="0.25">
      <c r="A93" s="106"/>
      <c r="B93" s="192" t="s">
        <v>256</v>
      </c>
      <c r="C93" s="111"/>
      <c r="D93" s="104"/>
      <c r="E93" s="192"/>
      <c r="F93" s="111"/>
      <c r="G93" s="105"/>
    </row>
    <row r="94" spans="1:7" ht="15.75" customHeight="1" x14ac:dyDescent="0.25">
      <c r="A94" s="106"/>
      <c r="B94" s="192"/>
      <c r="C94" s="4"/>
      <c r="D94" s="104"/>
      <c r="E94" s="192"/>
      <c r="F94" s="111"/>
      <c r="G94" s="105"/>
    </row>
    <row r="95" spans="1:7" ht="15.75" x14ac:dyDescent="0.25">
      <c r="A95" s="106"/>
      <c r="B95" s="121"/>
      <c r="C95" s="121"/>
      <c r="D95" s="111"/>
      <c r="E95" s="192"/>
      <c r="F95" s="111"/>
      <c r="G95" s="105"/>
    </row>
    <row r="96" spans="1:7" ht="94.5" x14ac:dyDescent="0.25">
      <c r="A96" s="106"/>
      <c r="B96" s="109" t="s">
        <v>168</v>
      </c>
      <c r="C96" s="21"/>
      <c r="D96" s="113"/>
      <c r="E96" s="108"/>
      <c r="F96" s="111"/>
      <c r="G96" s="105"/>
    </row>
    <row r="97" spans="1:7" ht="15.75" x14ac:dyDescent="0.25">
      <c r="A97" s="106"/>
      <c r="B97" s="174"/>
      <c r="C97" s="128"/>
      <c r="D97" s="113"/>
      <c r="E97" s="108"/>
      <c r="F97" s="111"/>
      <c r="G97" s="105"/>
    </row>
    <row r="98" spans="1:7" ht="15.75" customHeight="1" x14ac:dyDescent="0.25">
      <c r="A98" s="106"/>
      <c r="B98" s="206" t="s">
        <v>169</v>
      </c>
      <c r="C98" s="206"/>
      <c r="D98" s="111"/>
      <c r="E98" s="109"/>
      <c r="F98" s="111"/>
      <c r="G98" s="105"/>
    </row>
    <row r="99" spans="1:7" ht="15.75" x14ac:dyDescent="0.25">
      <c r="A99" s="106"/>
      <c r="B99" s="122" t="s">
        <v>98</v>
      </c>
      <c r="C99" s="6"/>
      <c r="D99" s="109"/>
      <c r="E99" s="108"/>
      <c r="F99" s="108"/>
      <c r="G99" s="105"/>
    </row>
    <row r="100" spans="1:7" ht="15.75" x14ac:dyDescent="0.25">
      <c r="A100" s="106"/>
      <c r="B100" s="122" t="s">
        <v>99</v>
      </c>
      <c r="C100" s="6"/>
      <c r="D100" s="111"/>
      <c r="E100" s="108"/>
      <c r="F100" s="108"/>
      <c r="G100" s="105"/>
    </row>
    <row r="101" spans="1:7" ht="15.75" x14ac:dyDescent="0.25">
      <c r="A101" s="106"/>
      <c r="B101" s="122" t="s">
        <v>100</v>
      </c>
      <c r="C101" s="6"/>
      <c r="D101" s="111"/>
      <c r="E101" s="108"/>
      <c r="F101" s="108"/>
      <c r="G101" s="105"/>
    </row>
    <row r="102" spans="1:7" ht="15.75" x14ac:dyDescent="0.25">
      <c r="A102" s="106"/>
      <c r="B102" s="122" t="s">
        <v>101</v>
      </c>
      <c r="C102" s="6"/>
      <c r="D102" s="111"/>
      <c r="E102" s="108"/>
      <c r="F102" s="108"/>
      <c r="G102" s="105"/>
    </row>
    <row r="103" spans="1:7" ht="15" customHeight="1" x14ac:dyDescent="0.25">
      <c r="A103" s="106"/>
      <c r="B103" s="123" t="s">
        <v>102</v>
      </c>
      <c r="C103" s="20"/>
      <c r="D103" s="111"/>
      <c r="E103" s="108"/>
      <c r="F103" s="124"/>
      <c r="G103" s="105"/>
    </row>
    <row r="104" spans="1:7" ht="16.5" thickBot="1" x14ac:dyDescent="0.3">
      <c r="A104" s="106"/>
      <c r="B104" s="119"/>
      <c r="C104" s="119"/>
      <c r="D104" s="119"/>
      <c r="E104" s="119"/>
      <c r="F104" s="119"/>
      <c r="G104" s="105"/>
    </row>
    <row r="105" spans="1:7" ht="16.5" customHeight="1" thickTop="1" x14ac:dyDescent="0.3">
      <c r="A105" s="203" t="s">
        <v>82</v>
      </c>
      <c r="B105" s="204"/>
      <c r="C105" s="204"/>
      <c r="D105" s="104"/>
      <c r="E105" s="104"/>
      <c r="F105" s="104"/>
      <c r="G105" s="105"/>
    </row>
    <row r="106" spans="1:7" ht="98.25" customHeight="1" x14ac:dyDescent="0.25">
      <c r="A106" s="106"/>
      <c r="B106" s="220" t="s">
        <v>257</v>
      </c>
      <c r="C106" s="220"/>
      <c r="D106" s="113"/>
      <c r="E106" s="113"/>
      <c r="F106" s="111"/>
      <c r="G106" s="105"/>
    </row>
    <row r="107" spans="1:7" ht="15.75" x14ac:dyDescent="0.25">
      <c r="A107" s="106"/>
      <c r="B107" s="202" t="s">
        <v>110</v>
      </c>
      <c r="C107" s="104"/>
      <c r="D107" s="104"/>
      <c r="E107" s="104"/>
      <c r="F107" s="104"/>
      <c r="G107" s="105"/>
    </row>
    <row r="108" spans="1:7" ht="15.75" customHeight="1" x14ac:dyDescent="0.25">
      <c r="A108" s="106"/>
      <c r="B108" s="202"/>
      <c r="C108" s="188">
        <f>amount_of_original_Federal_investment_contributed_to_the_non_transit_portion_of_the_joint_development_project</f>
        <v>1</v>
      </c>
      <c r="D108" s="108"/>
      <c r="E108" s="104"/>
      <c r="F108" s="104"/>
      <c r="G108" s="105"/>
    </row>
    <row r="109" spans="1:7" ht="31.5" x14ac:dyDescent="0.25">
      <c r="A109" s="106"/>
      <c r="B109" s="191" t="s">
        <v>258</v>
      </c>
      <c r="C109" s="189"/>
      <c r="D109" s="108"/>
      <c r="E109" s="104"/>
      <c r="F109" s="104"/>
      <c r="G109" s="105"/>
    </row>
    <row r="110" spans="1:7" ht="31.5" x14ac:dyDescent="0.25">
      <c r="A110" s="106"/>
      <c r="B110" s="191" t="s">
        <v>259</v>
      </c>
      <c r="C110" s="186" t="e">
        <f>C108/C109</f>
        <v>#DIV/0!</v>
      </c>
      <c r="D110" s="108"/>
      <c r="E110" s="104"/>
      <c r="F110" s="104"/>
      <c r="G110" s="105"/>
    </row>
    <row r="111" spans="1:7" ht="51.75" customHeight="1" x14ac:dyDescent="0.25">
      <c r="A111" s="106"/>
      <c r="B111" s="202" t="s">
        <v>126</v>
      </c>
      <c r="C111" s="104"/>
      <c r="D111" s="108"/>
      <c r="E111" s="104"/>
      <c r="F111" s="104"/>
      <c r="G111" s="105"/>
    </row>
    <row r="112" spans="1:7" ht="15.75" x14ac:dyDescent="0.25">
      <c r="A112" s="106"/>
      <c r="B112" s="202"/>
      <c r="C112" s="187"/>
      <c r="D112" s="108"/>
      <c r="E112" s="104"/>
      <c r="F112" s="104"/>
      <c r="G112" s="105"/>
    </row>
    <row r="113" spans="1:7" ht="15" customHeight="1" x14ac:dyDescent="0.25">
      <c r="A113" s="106"/>
      <c r="B113" s="111"/>
      <c r="C113" s="111"/>
      <c r="D113" s="104"/>
      <c r="E113" s="104"/>
      <c r="F113" s="104"/>
      <c r="G113" s="105"/>
    </row>
    <row r="114" spans="1:7" ht="31.5" x14ac:dyDescent="0.25">
      <c r="A114" s="106"/>
      <c r="B114" s="109" t="s">
        <v>83</v>
      </c>
      <c r="C114" s="36"/>
      <c r="D114" s="113"/>
      <c r="E114" s="108"/>
      <c r="F114" s="104"/>
      <c r="G114" s="105"/>
    </row>
    <row r="115" spans="1:7" ht="15.75" x14ac:dyDescent="0.25">
      <c r="A115" s="106"/>
      <c r="B115" s="202" t="s">
        <v>252</v>
      </c>
      <c r="C115" s="104"/>
      <c r="D115" s="104"/>
      <c r="E115" s="108"/>
      <c r="F115" s="104"/>
      <c r="G115" s="105"/>
    </row>
    <row r="116" spans="1:7" ht="15.75" customHeight="1" x14ac:dyDescent="0.25">
      <c r="A116" s="106"/>
      <c r="B116" s="202"/>
      <c r="C116" s="4"/>
      <c r="D116" s="111"/>
      <c r="E116" s="124"/>
      <c r="F116" s="124"/>
      <c r="G116" s="105"/>
    </row>
    <row r="117" spans="1:7" ht="16.5" thickBot="1" x14ac:dyDescent="0.3">
      <c r="A117" s="106"/>
      <c r="B117" s="119"/>
      <c r="C117" s="119"/>
      <c r="D117" s="119"/>
      <c r="E117" s="119"/>
      <c r="F117" s="119"/>
      <c r="G117" s="105"/>
    </row>
    <row r="118" spans="1:7" ht="16.5" customHeight="1" thickTop="1" x14ac:dyDescent="0.3">
      <c r="A118" s="203" t="s">
        <v>84</v>
      </c>
      <c r="B118" s="204"/>
      <c r="C118" s="204"/>
      <c r="D118" s="104"/>
      <c r="E118" s="104"/>
      <c r="F118" s="104"/>
      <c r="G118" s="105"/>
    </row>
    <row r="119" spans="1:7" ht="52.5" customHeight="1" x14ac:dyDescent="0.25">
      <c r="A119" s="106"/>
      <c r="B119" s="220" t="s">
        <v>260</v>
      </c>
      <c r="C119" s="220"/>
      <c r="D119" s="125"/>
      <c r="E119" s="125"/>
      <c r="F119" s="111"/>
      <c r="G119" s="126"/>
    </row>
    <row r="120" spans="1:7" ht="15.75" x14ac:dyDescent="0.25">
      <c r="A120" s="106"/>
      <c r="B120" s="192" t="s">
        <v>111</v>
      </c>
      <c r="C120" s="111"/>
      <c r="D120" s="108"/>
      <c r="E120" s="111"/>
      <c r="F120" s="108"/>
      <c r="G120" s="126"/>
    </row>
    <row r="121" spans="1:7" ht="15.75" x14ac:dyDescent="0.25">
      <c r="A121" s="106"/>
      <c r="B121" s="192"/>
      <c r="C121" s="4"/>
      <c r="D121" s="108"/>
      <c r="E121" s="111"/>
      <c r="F121" s="111"/>
      <c r="G121" s="126"/>
    </row>
    <row r="122" spans="1:7" ht="15.75" x14ac:dyDescent="0.25">
      <c r="A122" s="106"/>
      <c r="B122" s="127" t="s">
        <v>103</v>
      </c>
      <c r="C122" s="16"/>
      <c r="D122" s="108"/>
      <c r="E122" s="111"/>
      <c r="F122" s="111"/>
      <c r="G122" s="126"/>
    </row>
    <row r="123" spans="1:7" ht="15.75" x14ac:dyDescent="0.25">
      <c r="A123" s="106"/>
      <c r="B123" s="109"/>
      <c r="C123" s="109"/>
      <c r="D123" s="111"/>
      <c r="E123" s="111"/>
      <c r="F123" s="111"/>
      <c r="G123" s="126"/>
    </row>
    <row r="124" spans="1:7" ht="31.5" x14ac:dyDescent="0.25">
      <c r="A124" s="106"/>
      <c r="B124" s="111" t="s">
        <v>198</v>
      </c>
      <c r="C124" s="36"/>
      <c r="D124" s="128"/>
      <c r="E124" s="111"/>
      <c r="F124" s="111"/>
      <c r="G124" s="126"/>
    </row>
    <row r="125" spans="1:7" ht="15.75" x14ac:dyDescent="0.25">
      <c r="A125" s="106"/>
      <c r="B125" s="111"/>
      <c r="C125" s="109"/>
      <c r="D125" s="111"/>
      <c r="E125" s="111"/>
      <c r="F125" s="109"/>
      <c r="G125" s="105"/>
    </row>
    <row r="126" spans="1:7" ht="47.25" x14ac:dyDescent="0.25">
      <c r="A126" s="106"/>
      <c r="B126" s="109" t="s">
        <v>132</v>
      </c>
      <c r="C126" s="36"/>
      <c r="D126" s="111"/>
      <c r="E126" s="111"/>
      <c r="F126" s="109"/>
      <c r="G126" s="105"/>
    </row>
    <row r="127" spans="1:7" ht="16.5" thickBot="1" x14ac:dyDescent="0.3">
      <c r="A127" s="129"/>
      <c r="B127" s="130"/>
      <c r="C127" s="130"/>
      <c r="D127" s="130"/>
      <c r="E127" s="130"/>
      <c r="F127" s="130"/>
      <c r="G127" s="131"/>
    </row>
    <row r="128" spans="1:7" ht="19.5" x14ac:dyDescent="0.3">
      <c r="A128" s="193" t="s">
        <v>199</v>
      </c>
      <c r="B128" s="194"/>
      <c r="C128" s="194"/>
      <c r="D128" s="132"/>
      <c r="E128" s="132"/>
      <c r="F128" s="132"/>
      <c r="G128" s="133"/>
    </row>
    <row r="129" spans="1:7" ht="15.75" x14ac:dyDescent="0.25">
      <c r="A129" s="134" t="s">
        <v>127</v>
      </c>
      <c r="B129" s="135"/>
      <c r="C129" s="135"/>
      <c r="D129" s="132"/>
      <c r="E129" s="132"/>
      <c r="F129" s="132"/>
      <c r="G129" s="133"/>
    </row>
    <row r="130" spans="1:7" ht="17.25" x14ac:dyDescent="0.3">
      <c r="A130" s="199" t="s">
        <v>85</v>
      </c>
      <c r="B130" s="200"/>
      <c r="C130" s="200"/>
      <c r="D130" s="132"/>
      <c r="E130" s="132"/>
      <c r="F130" s="132"/>
      <c r="G130" s="133"/>
    </row>
    <row r="131" spans="1:7" ht="31.5" customHeight="1" x14ac:dyDescent="0.25">
      <c r="A131" s="136"/>
      <c r="B131" s="201" t="s">
        <v>183</v>
      </c>
      <c r="C131" s="137"/>
      <c r="D131" s="138"/>
      <c r="E131" s="132"/>
      <c r="F131" s="132"/>
      <c r="G131" s="133"/>
    </row>
    <row r="132" spans="1:7" ht="15.75" x14ac:dyDescent="0.25">
      <c r="A132" s="136"/>
      <c r="B132" s="201"/>
      <c r="C132" s="7"/>
      <c r="D132" s="132"/>
      <c r="E132" s="132"/>
      <c r="F132" s="132"/>
      <c r="G132" s="133"/>
    </row>
    <row r="133" spans="1:7" ht="16.5" thickBot="1" x14ac:dyDescent="0.3">
      <c r="A133" s="136"/>
      <c r="B133" s="139"/>
      <c r="C133" s="140"/>
      <c r="D133" s="140"/>
      <c r="E133" s="140"/>
      <c r="F133" s="140"/>
      <c r="G133" s="133"/>
    </row>
    <row r="134" spans="1:7" ht="16.5" customHeight="1" thickTop="1" x14ac:dyDescent="0.3">
      <c r="A134" s="199" t="s">
        <v>130</v>
      </c>
      <c r="B134" s="200"/>
      <c r="C134" s="200"/>
      <c r="D134" s="132"/>
      <c r="E134" s="132"/>
      <c r="F134" s="132"/>
      <c r="G134" s="133"/>
    </row>
    <row r="135" spans="1:7" ht="94.5" x14ac:dyDescent="0.25">
      <c r="A135" s="136"/>
      <c r="B135" s="141" t="s">
        <v>128</v>
      </c>
      <c r="C135" s="36"/>
      <c r="D135" s="142"/>
      <c r="E135" s="138"/>
      <c r="F135" s="132"/>
      <c r="G135" s="133"/>
    </row>
    <row r="136" spans="1:7" ht="15.75" customHeight="1" x14ac:dyDescent="0.25">
      <c r="A136" s="136"/>
      <c r="B136" s="143"/>
      <c r="C136" s="144"/>
      <c r="D136" s="144"/>
      <c r="E136" s="137"/>
      <c r="F136" s="137"/>
      <c r="G136" s="133"/>
    </row>
    <row r="137" spans="1:7" ht="63" x14ac:dyDescent="0.25">
      <c r="A137" s="136"/>
      <c r="B137" s="145" t="s">
        <v>184</v>
      </c>
      <c r="C137" s="36"/>
      <c r="D137" s="146"/>
      <c r="E137" s="138"/>
      <c r="F137" s="137"/>
      <c r="G137" s="133"/>
    </row>
    <row r="138" spans="1:7" ht="16.5" thickBot="1" x14ac:dyDescent="0.3">
      <c r="A138" s="136"/>
      <c r="B138" s="140"/>
      <c r="C138" s="140"/>
      <c r="D138" s="140"/>
      <c r="E138" s="140"/>
      <c r="F138" s="140"/>
      <c r="G138" s="133"/>
    </row>
    <row r="139" spans="1:7" ht="16.5" customHeight="1" thickTop="1" x14ac:dyDescent="0.3">
      <c r="A139" s="199" t="s">
        <v>86</v>
      </c>
      <c r="B139" s="200"/>
      <c r="C139" s="200"/>
      <c r="D139" s="132"/>
      <c r="E139" s="132"/>
      <c r="F139" s="132"/>
      <c r="G139" s="133"/>
    </row>
    <row r="140" spans="1:7" ht="15.75" x14ac:dyDescent="0.25">
      <c r="A140" s="136"/>
      <c r="B140" s="147" t="s">
        <v>104</v>
      </c>
      <c r="C140" s="4"/>
      <c r="D140" s="138"/>
      <c r="E140" s="132"/>
      <c r="F140" s="138"/>
      <c r="G140" s="133"/>
    </row>
    <row r="141" spans="1:7" ht="15.75" x14ac:dyDescent="0.25">
      <c r="A141" s="136"/>
      <c r="B141" s="147" t="s">
        <v>87</v>
      </c>
      <c r="C141" s="14"/>
      <c r="D141" s="138"/>
      <c r="E141" s="132"/>
      <c r="F141" s="148"/>
      <c r="G141" s="133"/>
    </row>
    <row r="142" spans="1:7" ht="16.5" thickBot="1" x14ac:dyDescent="0.3">
      <c r="A142" s="149"/>
      <c r="B142" s="150"/>
      <c r="C142" s="150"/>
      <c r="D142" s="150"/>
      <c r="E142" s="150"/>
      <c r="F142" s="150"/>
      <c r="G142" s="151"/>
    </row>
    <row r="143" spans="1:7" ht="19.5" x14ac:dyDescent="0.3">
      <c r="A143" s="197" t="s">
        <v>105</v>
      </c>
      <c r="B143" s="198"/>
      <c r="C143" s="152"/>
      <c r="D143" s="152"/>
      <c r="E143" s="152"/>
      <c r="F143" s="152"/>
      <c r="G143" s="153"/>
    </row>
    <row r="144" spans="1:7" ht="31.5" x14ac:dyDescent="0.25">
      <c r="A144" s="154"/>
      <c r="B144" s="155" t="s">
        <v>196</v>
      </c>
      <c r="C144" s="155"/>
      <c r="D144" s="156"/>
      <c r="E144" s="156"/>
      <c r="F144" s="157"/>
      <c r="G144" s="158"/>
    </row>
    <row r="145" spans="1:7" ht="16.5" thickBot="1" x14ac:dyDescent="0.3">
      <c r="A145" s="159"/>
      <c r="B145" s="160"/>
      <c r="C145" s="160"/>
      <c r="D145" s="160"/>
      <c r="E145" s="160"/>
      <c r="F145" s="160"/>
      <c r="G145" s="161"/>
    </row>
    <row r="146" spans="1:7" ht="19.5" x14ac:dyDescent="0.3">
      <c r="A146" s="195" t="s">
        <v>106</v>
      </c>
      <c r="B146" s="196"/>
      <c r="C146" s="162"/>
      <c r="D146" s="162"/>
      <c r="E146" s="162"/>
      <c r="F146" s="162"/>
      <c r="G146" s="163"/>
    </row>
    <row r="147" spans="1:7" ht="31.5" x14ac:dyDescent="0.25">
      <c r="A147" s="164"/>
      <c r="B147" s="165" t="s">
        <v>197</v>
      </c>
      <c r="C147" s="166"/>
      <c r="D147" s="165"/>
      <c r="E147" s="165"/>
      <c r="F147" s="167"/>
      <c r="G147" s="168"/>
    </row>
    <row r="148" spans="1:7" ht="16.5" thickBot="1" x14ac:dyDescent="0.3">
      <c r="A148" s="169"/>
      <c r="B148" s="170"/>
      <c r="C148" s="170"/>
      <c r="D148" s="171"/>
      <c r="E148" s="170"/>
      <c r="F148" s="172"/>
      <c r="G148" s="173"/>
    </row>
  </sheetData>
  <sheetProtection algorithmName="SHA-512" hashValue="1Xo06MmacvCleK1Lt+TIIjfbTz1RB8WagJDj5EyBo5CtpZSPWtuY5TJyzPbkyWjAq6zRgrF3+g3DFn1gqFlh0Q==" saltValue="yX25TwpZSc25P4phoOXKzg==" spinCount="100000" sheet="1" objects="1" scenarios="1"/>
  <mergeCells count="39">
    <mergeCell ref="E2:G2"/>
    <mergeCell ref="B120:B121"/>
    <mergeCell ref="B69:C69"/>
    <mergeCell ref="B42:B43"/>
    <mergeCell ref="B106:C106"/>
    <mergeCell ref="B111:B112"/>
    <mergeCell ref="B78:B79"/>
    <mergeCell ref="B86:B87"/>
    <mergeCell ref="B84:C84"/>
    <mergeCell ref="B119:C119"/>
    <mergeCell ref="A9:C9"/>
    <mergeCell ref="E35:F36"/>
    <mergeCell ref="A2:C2"/>
    <mergeCell ref="A66:C66"/>
    <mergeCell ref="E71:E72"/>
    <mergeCell ref="B63:B64"/>
    <mergeCell ref="B40:B41"/>
    <mergeCell ref="B98:C98"/>
    <mergeCell ref="B47:C47"/>
    <mergeCell ref="A70:C70"/>
    <mergeCell ref="A74:C74"/>
    <mergeCell ref="A92:C92"/>
    <mergeCell ref="A85:C85"/>
    <mergeCell ref="A68:C68"/>
    <mergeCell ref="A83:C83"/>
    <mergeCell ref="B61:B62"/>
    <mergeCell ref="E93:E95"/>
    <mergeCell ref="A128:C128"/>
    <mergeCell ref="A146:B146"/>
    <mergeCell ref="A143:B143"/>
    <mergeCell ref="A130:C130"/>
    <mergeCell ref="A134:C134"/>
    <mergeCell ref="A139:C139"/>
    <mergeCell ref="B131:B132"/>
    <mergeCell ref="B93:B94"/>
    <mergeCell ref="B115:B116"/>
    <mergeCell ref="A105:C105"/>
    <mergeCell ref="A118:C118"/>
    <mergeCell ref="B107:B108"/>
  </mergeCells>
  <conditionalFormatting sqref="C75 C71">
    <cfRule type="expression" dxfId="83" priority="4">
      <formula>AND($C$71="No",$C$75="No")</formula>
    </cfRule>
  </conditionalFormatting>
  <conditionalFormatting sqref="C94 C87">
    <cfRule type="expression" dxfId="82" priority="1">
      <formula>AND($C$87="No",$C$94="No")</formula>
    </cfRule>
  </conditionalFormatting>
  <conditionalFormatting sqref="C112">
    <cfRule type="expression" dxfId="81" priority="9">
      <formula xml:space="preserve"> ISBLANK($C$110)</formula>
    </cfRule>
    <cfRule type="expression" dxfId="80" priority="10">
      <formula>$C$108&gt;$C$112</formula>
    </cfRule>
  </conditionalFormatting>
  <dataValidations xWindow="543" yWindow="328" count="55">
    <dataValidation type="decimal" operator="greaterThan" allowBlank="1" showInputMessage="1" showErrorMessage="1" error="Must enter a numerical value." prompt="Enter size of the non-transit joint development project land area in acres." sqref="C35">
      <formula1>0</formula1>
    </dataValidation>
    <dataValidation type="decimal" operator="greaterThan" allowBlank="1" showInputMessage="1" showErrorMessage="1" error="Must enter a numerical value" sqref="D37">
      <formula1>0</formula1>
    </dataValidation>
    <dataValidation type="whole" operator="greaterThan" allowBlank="1" showInputMessage="1" showErrorMessage="1" error="Must enter a numerical value." prompt="Enter the Fair Market Value of FTA-assisted real property used for the joint development project. If applicable, attach appraisal and review appraisal to this form and list in Section 5." sqref="C132">
      <formula1>0</formula1>
    </dataValidation>
    <dataValidation type="decimal" operator="greaterThanOrEqual" allowBlank="1" showInputMessage="1" showErrorMessage="1" error="Must enter a numerical value." prompt="Duration of the joint development contract period in years (if it is a one-time sale, enter “1”)." sqref="C109">
      <formula1>0</formula1>
    </dataValidation>
    <dataValidation type="whole" operator="greaterThanOrEqual" allowBlank="1" showInputMessage="1" showErrorMessage="1" error="Must enter a numerical value." prompt="If yes, enter the remaining useful life of the parking facility in years." sqref="C141">
      <formula1>0</formula1>
    </dataValidation>
    <dataValidation type="custom" allowBlank="1" showInputMessage="1" showErrorMessage="1" error="Enter only numbers; no dashes or parentheses" prompt="Enter Project Sponsor Phone Number, enter only numbers; no dashes or parentheses." sqref="C19">
      <formula1>AND(ISNUMBER(C19),LEN(C19)=10)</formula1>
    </dataValidation>
    <dataValidation type="date" operator="greaterThan" allowBlank="1" showInputMessage="1" showErrorMessage="1" error="Enter in MM/DD/YYYY format." prompt="Enter submission date in MM/DD/YYYY format." sqref="C5">
      <formula1>1</formula1>
    </dataValidation>
    <dataValidation allowBlank="1" showInputMessage="1" showErrorMessage="1" prompt="FTA Use Only. Enter Project ID." sqref="F5"/>
    <dataValidation allowBlank="1" showInputMessage="1" showErrorMessage="1" prompt="FTA Use Only. Enter End Date." sqref="F7"/>
    <dataValidation allowBlank="1" showInputMessage="1" showErrorMessage="1" prompt="Enter Project Title" sqref="C10"/>
    <dataValidation allowBlank="1" showInputMessage="1" showErrorMessage="1" prompt="Enter Project Sponsor, FTA Grantee" sqref="C16"/>
    <dataValidation allowBlank="1" showInputMessage="1" showErrorMessage="1" prompt="Enter Project Sponsor Contact Name" sqref="C17"/>
    <dataValidation allowBlank="1" showInputMessage="1" showErrorMessage="1" prompt="Enter Project Sponsor Title" sqref="C18"/>
    <dataValidation allowBlank="1" showInputMessage="1" showErrorMessage="1" prompt="Enter Project Sponsor Email Address" sqref="C20"/>
    <dataValidation allowBlank="1" showInputMessage="1" showErrorMessage="1" prompt="Enter Project Street Address" sqref="C11"/>
    <dataValidation allowBlank="1" showInputMessage="1" showErrorMessage="1" prompt="Enter Project Location City" sqref="C12"/>
    <dataValidation allowBlank="1" showInputMessage="1" showErrorMessage="1" prompt="Enter FTA-assisted real property local parcel numbers." sqref="C14"/>
    <dataValidation allowBlank="1" showInputMessage="1" showErrorMessage="1" prompt="Enter Joint Development Partner 1 Name" sqref="C22"/>
    <dataValidation allowBlank="1" showInputMessage="1" showErrorMessage="1" prompt="Enter Joint Development Partner 1 Role" sqref="C23"/>
    <dataValidation allowBlank="1" showInputMessage="1" showErrorMessage="1" prompt="Enter Joint Development Partner 2 Name" sqref="C25"/>
    <dataValidation allowBlank="1" showInputMessage="1" showErrorMessage="1" prompt="Enter Joint Development Partner 2 Role" sqref="C26"/>
    <dataValidation allowBlank="1" showInputMessage="1" showErrorMessage="1" prompt="Enter Joint Development Partner 3 Name" sqref="C28"/>
    <dataValidation allowBlank="1" showInputMessage="1" showErrorMessage="1" prompt="Enter Joint Development Partner 3 Role" sqref="C29"/>
    <dataValidation allowBlank="1" showInputMessage="1" showErrorMessage="1" prompt="Enter a brief summary describing the proposed FTA-assisted joint development project." sqref="C31"/>
    <dataValidation allowBlank="1" showInputMessage="1" showErrorMessage="1" prompt="Enter description of the FTA-assisted asset being contributed to the joint development project, including proportional amount of the asset being contributed to joint development." sqref="C33"/>
    <dataValidation type="decimal" operator="greaterThan" allowBlank="1" showInputMessage="1" showErrorMessage="1" error="Must enter a numerical value" prompt="Enter size of non-transit joint development project square footage upon completion." sqref="C36">
      <formula1>0</formula1>
    </dataValidation>
    <dataValidation operator="greaterThan" allowBlank="1" showInputMessage="1" showErrorMessage="1" error="Must enter a numerical value." prompt="If so, specify total number of housing units to be constructed, as well as number of affordable housing units, as defined in Circular 7050.1A, if any." sqref="C38"/>
    <dataValidation type="whole" operator="greaterThan" allowBlank="1" showInputMessage="1" showErrorMessage="1" error="Must enter a numerical value." prompt="If so, enter the floor area of commercial space to be constructed, in square feet." sqref="C41">
      <formula1>0</formula1>
    </dataValidation>
    <dataValidation type="whole" operator="greaterThan" allowBlank="1" showInputMessage="1" showErrorMessage="1" error="Must enter a numerical value." prompt="If yes, enter the age, average if more than one, of the facilities." sqref="C45">
      <formula1>0</formula1>
    </dataValidation>
    <dataValidation type="whole" operator="greaterThan" allowBlank="1" showInputMessage="1" showErrorMessage="1" error="Must enter a numerical value." prompt="If yes, enter the current U.S. dollar value of those facilities." sqref="C44">
      <formula1>0</formula1>
    </dataValidation>
    <dataValidation allowBlank="1" showInputMessage="1" showErrorMessage="1" prompt="Does the project establish a new or enhanced coordination with other mode, not listed? Enter here." sqref="C103"/>
    <dataValidation allowBlank="1" showInputMessage="1" showErrorMessage="1" prompt="Enter FTA Grant Number" sqref="C57"/>
    <dataValidation type="whole" operator="greaterThan" allowBlank="1" showInputMessage="1" showErrorMessage="1" error="Must enter a numerical value." prompt="Enter estimated cost of non-transit portion of the joint development project." sqref="C62">
      <formula1>0</formula1>
    </dataValidation>
    <dataValidation type="whole" operator="greaterThan" allowBlank="1" showInputMessage="1" showErrorMessage="1" error="Must enter a numerical value." prompt="Enter the amount of original Federal investment contributed to the non-transit portion of the joint development project." sqref="C64">
      <formula1>0</formula1>
    </dataValidation>
    <dataValidation allowBlank="1" showInputMessage="1" showErrorMessage="1" prompt="(1.1) Enter here how the joint development project will contribute to privately or publicly funded economic development activity occurring in close proximity to the transit facility. Describe the economic benefits to be provided by the joint development." sqref="C73"/>
    <dataValidation allowBlank="1" showInputMessage="1" showErrorMessage="1" prompt="(2.1) Enter the form of private investment contributed." sqref="C77"/>
    <dataValidation type="whole" operator="greaterThan" allowBlank="1" showInputMessage="1" showErrorMessage="1" error="Must enter a numerical value." prompt="(2.2) Enter value of private investment contributed to the joint development project, expressed in U.S. Dollar value." sqref="C79:C80">
      <formula1>0</formula1>
    </dataValidation>
    <dataValidation allowBlank="1" showInputMessage="1" showErrorMessage="1" prompt="(1.1) Enter here how the joint development will enhance the effectiveness of public transportation. Reasonable demonstration of forecasted benefits of the project may include increased ridership, travel time saving, et cetera." sqref="C89"/>
    <dataValidation allowBlank="1" showInputMessage="1" showErrorMessage="1" prompt="(1.2) Enter here how the joint development project is physically or functionally related to the public transportation project." sqref="C91"/>
    <dataValidation allowBlank="1" showInputMessage="1" showErrorMessage="1" prompt="(2.1) Enter here how the project established new or enhanced coordination between public transportaiton and another mode of transportation. This may include proximate or shared ticket counters, terminals, parking facilities, et cetera." sqref="C96:C97"/>
    <dataValidation allowBlank="1" showInputMessage="1" showErrorMessage="1" prompt="Field is equivalent to the amount of the original Federal investment in the joint development project answered above." sqref="C108"/>
    <dataValidation allowBlank="1" showInputMessage="1" showErrorMessage="1" prompt="Estimated annual fair share of revenue (if is a one-time sale, this is the total fair share of revenue)." sqref="C110"/>
    <dataValidation type="whole" operator="greaterThan" allowBlank="1" showInputMessage="1" showErrorMessage="1" error="Must enter a numerical value." prompt="Enter actual or estimated amount of revenue to project sponsor agreed upon with the project partners over the duration of the contract period, excludes any payments for operations and maintenance costs for the joint development facility." sqref="C112">
      <formula1>0</formula1>
    </dataValidation>
    <dataValidation allowBlank="1" showInputMessage="1" showErrorMessage="1" prompt="Enter terms of revenue payment to project sponsor, please include payment schedule, amounts, specific conditions, et cetera." sqref="C114"/>
    <dataValidation type="whole" operator="greaterThan" allowBlank="1" showInputMessage="1" showErrorMessage="1" error="Must enter a numerical value." prompt="If yes, enter the fair share of costs which the tenant will contribute." sqref="C122">
      <formula1>0</formula1>
    </dataValidation>
    <dataValidation allowBlank="1" showInputMessage="1" showErrorMessage="1" prompt="Enter here the basis for determining these costs. For example, the commercial valuation method used for costs determintation." sqref="C124"/>
    <dataValidation allowBlank="1" showInputMessage="1" showErrorMessage="1" prompt="Enter here the type and purpose of all costs to be provided to the project sponsor by the tenant.  State the monetary value, in U.S. dollars, of the tenant's fair share of costs contribution." sqref="C126"/>
    <dataValidation allowBlank="1" showInputMessage="1" showErrorMessage="1" prompt="Identify means of conveying or encumbering FTA-assisted real property for joint development, and to whom. Describe the legal instrument used for conveyance. Specifically describe any interests in the property to be conveyed." sqref="C135"/>
    <dataValidation allowBlank="1" showInputMessage="1" showErrorMessage="1" prompt="State how the project sponsor will maintain satisfactory continuing control of the FTA-assisted real property. Specify the terms and conditions stipulated for preserving satisfactory continuing control to ensure the use of the property for transit purpose" sqref="C137"/>
    <dataValidation allowBlank="1" showInputMessage="1" showErrorMessage="1" prompt="FTA Use Only. Enter Submission ID." sqref="F6"/>
    <dataValidation allowBlank="1" showInputMessage="1" showErrorMessage="1" prompt="Other source of FTA funds for asset contributed to the joint development project, enter here." sqref="C55"/>
    <dataValidation allowBlank="1" showErrorMessage="1" sqref="C144 C147"/>
    <dataValidation operator="greaterThan" allowBlank="1" showInputMessage="1" showErrorMessage="1" prompt="(2.3) Desribe the timing of private investment (e.g. before, during, or after construciton; for a scheduled period of time; etc.)" sqref="C81"/>
    <dataValidation type="whole" operator="greaterThan" allowBlank="1" showInputMessage="1" showErrorMessage="1" error="Must enter a numerical value." prompt="If yes, enter the estimated total project cost." sqref="C60">
      <formula1>0</formula1>
    </dataValidation>
    <dataValidation allowBlank="1" showInputMessage="1" showErrorMessage="1" prompt="FTA Use Only. Enter Grantee ID." sqref="F4"/>
  </dataValidations>
  <printOptions horizontalCentered="1"/>
  <pageMargins left="0" right="0" top="0.75" bottom="0.25" header="0.5" footer="0.3"/>
  <pageSetup scale="62" fitToHeight="0" orientation="portrait" r:id="rId1"/>
  <headerFooter>
    <oddHeader>&amp;C&amp;"-,Bold"&amp;20FTA Joint Development Project Request Form&amp;RVersion 7</oddHeader>
    <oddFooter>&amp;LVersion 7 - 12/6/2016&amp;CPage &amp;P</oddFooter>
  </headerFooter>
  <rowBreaks count="4" manualBreakCount="4">
    <brk id="46" max="6" man="1"/>
    <brk id="82" max="6" man="1"/>
    <brk id="104" max="6" man="1"/>
    <brk id="127" max="6" man="1"/>
  </rowBreaks>
  <colBreaks count="1" manualBreakCount="1">
    <brk id="10" max="1048575" man="1"/>
  </colBreaks>
  <extLst>
    <ext xmlns:x14="http://schemas.microsoft.com/office/spreadsheetml/2009/9/main" uri="{CCE6A557-97BC-4b89-ADB6-D9C93CAAB3DF}">
      <x14:dataValidations xmlns:xm="http://schemas.microsoft.com/office/excel/2006/main" xWindow="543" yWindow="328" count="26">
        <x14:dataValidation type="list" allowBlank="1" showInputMessage="1" showErrorMessage="1" error="Region numbers range only from 1 to 10." prompt="Select FTA region number.">
          <x14:formula1>
            <xm:f>LookUp!$A$2:$A$11</xm:f>
          </x14:formula1>
          <xm:sqref>C6</xm:sqref>
        </x14:dataValidation>
        <x14:dataValidation type="list" allowBlank="1" showInputMessage="1" showErrorMessage="1" error="Select two letter State abbreviation." prompt="Select two letter project location State abbreviation.">
          <x14:formula1>
            <xm:f>LookUp!$B$2:$B$53</xm:f>
          </x14:formula1>
          <xm:sqref>C13</xm:sqref>
        </x14:dataValidation>
        <x14:dataValidation type="list" allowBlank="1" showInputMessage="1" showErrorMessage="1" error="Select new or existing." prompt="Is this a new grant or existing grant? Select new or existing.">
          <x14:formula1>
            <xm:f>LookUp!$C$2:$C$3</xm:f>
          </x14:formula1>
          <xm:sqref>C58</xm:sqref>
        </x14:dataValidation>
        <x14:dataValidation type="list" allowBlank="1" showInputMessage="1" showErrorMessage="1" error="Select yes or no." prompt="Does the joint development project involve the destruction or modification of existing FTA-assisted transit facilities? Select yes or no.">
          <x14:formula1>
            <xm:f>LookUp!$D$2:$D$3</xm:f>
          </x14:formula1>
          <xm:sqref>C43</xm:sqref>
        </x14:dataValidation>
        <x14:dataValidation type="list" allowBlank="1" showInputMessage="1" showErrorMessage="1" error="Select preliminary or formal." prompt="Is this project request formal or preliminary?  Please select preliminary or formal.">
          <x14:formula1>
            <xm:f>LookUp!$E$6:$E$7</xm:f>
          </x14:formula1>
          <xm:sqref>C4</xm:sqref>
        </x14:dataValidation>
        <x14:dataValidation type="list" allowBlank="1" showInputMessage="1" showErrorMessage="1" error="Select yes or no." prompt="Does this project include the construction of commercial development? Select yes or no.">
          <x14:formula1>
            <xm:f>LookUp!$D$2:$D$3</xm:f>
          </x14:formula1>
          <xm:sqref>C39 C37</xm:sqref>
        </x14:dataValidation>
        <x14:dataValidation type="list" allowBlank="1" showInputMessage="1" showErrorMessage="1" error="Select yes or no." prompt="Source of FTA funds for asset contributed to the joint development project; Section 5307, select yes or no.">
          <x14:formula1>
            <xm:f>LookUp!$D$2:$D$3</xm:f>
          </x14:formula1>
          <xm:sqref>C48</xm:sqref>
        </x14:dataValidation>
        <x14:dataValidation type="list" allowBlank="1" showInputMessage="1" showErrorMessage="1" error="Select yes or no." prompt="Source of FTA funds for asset contributed to the joint development project; Section 5309, select yes or no.">
          <x14:formula1>
            <xm:f>LookUp!$D$2:$D$3</xm:f>
          </x14:formula1>
          <xm:sqref>C49</xm:sqref>
        </x14:dataValidation>
        <x14:dataValidation type="list" allowBlank="1" showInputMessage="1" showErrorMessage="1" error="Select yes or no." prompt="Source of FTA funds for asset contributed to the joint development project; Section 5310, select yes or no.">
          <x14:formula1>
            <xm:f>LookUp!$D$2:$D$3</xm:f>
          </x14:formula1>
          <xm:sqref>C50</xm:sqref>
        </x14:dataValidation>
        <x14:dataValidation type="list" allowBlank="1" showInputMessage="1" showErrorMessage="1" error="Select yes or no." prompt="Source of FTA funds for asset contributed to the joint development project; Section 5311, select yes or no.">
          <x14:formula1>
            <xm:f>LookUp!$D$2:$D$3</xm:f>
          </x14:formula1>
          <xm:sqref>C51</xm:sqref>
        </x14:dataValidation>
        <x14:dataValidation type="list" allowBlank="1" showInputMessage="1" showErrorMessage="1" error="Select yes or no." prompt="Source of FTA funds for asset contributed to the joint development project; Section 5337, select yes or no.">
          <x14:formula1>
            <xm:f>LookUp!$D$2:$D$3</xm:f>
          </x14:formula1>
          <xm:sqref>C52</xm:sqref>
        </x14:dataValidation>
        <x14:dataValidation type="list" allowBlank="1" showInputMessage="1" showErrorMessage="1" error="Select yes or no." prompt="Source of FTA funds for asset contributed to the joint development project; Section 5339, select yes or no.">
          <x14:formula1>
            <xm:f>LookUp!$D$2:$D$3</xm:f>
          </x14:formula1>
          <xm:sqref>C53</xm:sqref>
        </x14:dataValidation>
        <x14:dataValidation type="list" allowBlank="1" showInputMessage="1" showErrorMessage="1" error="Select yes or no." prompt="Source of FTA funds for asset contributed to the joint development project; FHWA Flexible Funds, select yes or no.">
          <x14:formula1>
            <xm:f>LookUp!$D$2:$D$3</xm:f>
          </x14:formula1>
          <xm:sqref>C54</xm:sqref>
        </x14:dataValidation>
        <x14:dataValidation type="list" allowBlank="1" showInputMessage="1" showErrorMessage="1" error="Select yes or no." prompt="Is the joint development project part of another transit project? Select yes or no.">
          <x14:formula1>
            <xm:f>LookUp!$D$2:$D$3</xm:f>
          </x14:formula1>
          <xm:sqref>C59</xm:sqref>
        </x14:dataValidation>
        <x14:dataValidation type="list" allowBlank="1" showInputMessage="1" showErrorMessage="1" error="Select yes or no." prompt="(1) This joint development project enhances economic development. Select yes or no.">
          <x14:formula1>
            <xm:f>LookUp!$D$2:$D$3</xm:f>
          </x14:formula1>
          <xm:sqref>C71</xm:sqref>
        </x14:dataValidation>
        <x14:dataValidation type="list" allowBlank="1" showInputMessage="1" showErrorMessage="1" error="Select yes or no." prompt="(2) This joint development project incorporates private investment. Select yes or no.">
          <x14:formula1>
            <xm:f>LookUp!$D$2:$D$3</xm:f>
          </x14:formula1>
          <xm:sqref>C75</xm:sqref>
        </x14:dataValidation>
        <x14:dataValidation type="list" allowBlank="1" showInputMessage="1" showErrorMessage="1" error="Select yes or no." prompt="(1) This joint development project enhances the effectiveness of a public transportation project and is related physically or functionally to that public transportation project. Select yes or no.">
          <x14:formula1>
            <xm:f>LookUp!$D$2:$D$3</xm:f>
          </x14:formula1>
          <xm:sqref>C87</xm:sqref>
        </x14:dataValidation>
        <x14:dataValidation type="list" allowBlank="1" showInputMessage="1" showErrorMessage="1" error="Select yes or no." prompt="(2) This joint development project establishes new or enhanced coordination between public transportation and other transportation. Select yes or no.">
          <x14:formula1>
            <xm:f>LookUp!$D$2:$D$3</xm:f>
          </x14:formula1>
          <xm:sqref>C94</xm:sqref>
        </x14:dataValidation>
        <x14:dataValidation type="list" allowBlank="1" showInputMessage="1" showErrorMessage="1" error="Select yes or no." prompt="Does the project establish a new or enhanced coordination with intercity bus? Select yes or no.">
          <x14:formula1>
            <xm:f>LookUp!$D$2:$D$3</xm:f>
          </x14:formula1>
          <xm:sqref>C99</xm:sqref>
        </x14:dataValidation>
        <x14:dataValidation type="list" allowBlank="1" showInputMessage="1" showErrorMessage="1" error="Select yes or no." prompt="Does the project establish a new or enhanced coordination with intercity rail? Select yes or no.">
          <x14:formula1>
            <xm:f>LookUp!$D$2:$D$3</xm:f>
          </x14:formula1>
          <xm:sqref>C100</xm:sqref>
        </x14:dataValidation>
        <x14:dataValidation type="list" allowBlank="1" showInputMessage="1" showErrorMessage="1" error="Select yes or no." prompt="Does the project establish a new or enhanced coordination with taxi facilities? Select yes or no.">
          <x14:formula1>
            <xm:f>LookUp!$D$2:$D$3</xm:f>
          </x14:formula1>
          <xm:sqref>C101</xm:sqref>
        </x14:dataValidation>
        <x14:dataValidation type="list" allowBlank="1" showInputMessage="1" showErrorMessage="1" error="Select yes or no." prompt="Does the project establish a new or enhanced coordination with bicycle and/or pedestrian facilities? Select yes or no.">
          <x14:formula1>
            <xm:f>LookUp!$D$2:$D$3</xm:f>
          </x14:formula1>
          <xm:sqref>C102</xm:sqref>
        </x14:dataValidation>
        <x14:dataValidation type="list" allowBlank="1" showInputMessage="1" showErrorMessage="1" error="Select yes or no." prompt="Is this joint development project a community service or publicly-operated facility, or include affordable housing, as defined in Circular 7050.1A? Select yes or no.">
          <x14:formula1>
            <xm:f>LookUp!$D$2:$D$3</xm:f>
          </x14:formula1>
          <xm:sqref>C116</xm:sqref>
        </x14:dataValidation>
        <x14:dataValidation type="list" allowBlank="1" showInputMessage="1" showErrorMessage="1" error="Select yes or no." prompt="Does this project provide space within a FTA-assisted transit facility for the use of a tenant or for a non-transit purpose? Select yes or no.">
          <x14:formula1>
            <xm:f>LookUp!$D$2:$D$3</xm:f>
          </x14:formula1>
          <xm:sqref>C121</xm:sqref>
        </x14:dataValidation>
        <x14:dataValidation type="list" allowBlank="1" showInputMessage="1" showErrorMessage="1" error="Select yes or no." prompt="Does this project involve any change to FTA-assisted transit parking facilities? Select yes or no.">
          <x14:formula1>
            <xm:f>LookUp!$D$2:$D$3</xm:f>
          </x14:formula1>
          <xm:sqref>C140</xm:sqref>
        </x14:dataValidation>
        <x14:dataValidation type="list" allowBlank="1" showInputMessage="1" showErrorMessage="1">
          <x14:formula1>
            <xm:f>LookUp!$D$2:$D$3</xm:f>
          </x14:formula1>
          <xm:sqref>D72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T53"/>
  <sheetViews>
    <sheetView workbookViewId="0">
      <selection activeCell="E11" sqref="E11"/>
    </sheetView>
  </sheetViews>
  <sheetFormatPr defaultRowHeight="15" x14ac:dyDescent="0.25"/>
  <cols>
    <col min="1" max="1" width="10.85546875" bestFit="1" customWidth="1"/>
    <col min="3" max="3" width="12.85546875" bestFit="1" customWidth="1"/>
  </cols>
  <sheetData>
    <row r="1" spans="1:20" x14ac:dyDescent="0.25">
      <c r="A1" s="1" t="s">
        <v>0</v>
      </c>
      <c r="B1" s="1" t="s">
        <v>7</v>
      </c>
      <c r="C1" s="1" t="s">
        <v>74</v>
      </c>
      <c r="D1" s="1" t="s">
        <v>77</v>
      </c>
      <c r="E1" s="1" t="s">
        <v>81</v>
      </c>
      <c r="S1" t="s">
        <v>141</v>
      </c>
      <c r="T1" t="s">
        <v>142</v>
      </c>
    </row>
    <row r="2" spans="1:20" x14ac:dyDescent="0.25">
      <c r="A2">
        <v>1</v>
      </c>
      <c r="B2" t="s">
        <v>18</v>
      </c>
      <c r="C2" t="s">
        <v>177</v>
      </c>
      <c r="D2" t="s">
        <v>174</v>
      </c>
      <c r="E2" t="s">
        <v>79</v>
      </c>
      <c r="S2">
        <v>1</v>
      </c>
      <c r="T2" t="s">
        <v>143</v>
      </c>
    </row>
    <row r="3" spans="1:20" x14ac:dyDescent="0.25">
      <c r="A3">
        <v>2</v>
      </c>
      <c r="B3" t="s">
        <v>19</v>
      </c>
      <c r="C3" t="s">
        <v>176</v>
      </c>
      <c r="D3" t="s">
        <v>175</v>
      </c>
      <c r="E3" t="s">
        <v>80</v>
      </c>
      <c r="S3" s="2">
        <v>2</v>
      </c>
      <c r="T3" t="s">
        <v>144</v>
      </c>
    </row>
    <row r="4" spans="1:20" x14ac:dyDescent="0.25">
      <c r="A4">
        <v>3</v>
      </c>
      <c r="B4" t="s">
        <v>20</v>
      </c>
      <c r="S4" s="2">
        <v>3</v>
      </c>
      <c r="T4" t="s">
        <v>145</v>
      </c>
    </row>
    <row r="5" spans="1:20" x14ac:dyDescent="0.25">
      <c r="A5">
        <v>4</v>
      </c>
      <c r="B5" t="s">
        <v>21</v>
      </c>
      <c r="S5" s="2">
        <v>4</v>
      </c>
      <c r="T5" t="s">
        <v>146</v>
      </c>
    </row>
    <row r="6" spans="1:20" x14ac:dyDescent="0.25">
      <c r="A6">
        <v>5</v>
      </c>
      <c r="B6" t="s">
        <v>22</v>
      </c>
      <c r="C6" t="s">
        <v>157</v>
      </c>
      <c r="E6" t="s">
        <v>185</v>
      </c>
      <c r="S6" s="2">
        <v>5</v>
      </c>
      <c r="T6" t="s">
        <v>147</v>
      </c>
    </row>
    <row r="7" spans="1:20" x14ac:dyDescent="0.25">
      <c r="A7">
        <v>6</v>
      </c>
      <c r="B7" t="s">
        <v>23</v>
      </c>
      <c r="C7" t="s">
        <v>158</v>
      </c>
      <c r="E7" t="s">
        <v>194</v>
      </c>
      <c r="S7" s="2">
        <v>6</v>
      </c>
      <c r="T7" t="s">
        <v>148</v>
      </c>
    </row>
    <row r="8" spans="1:20" x14ac:dyDescent="0.25">
      <c r="A8">
        <v>7</v>
      </c>
      <c r="B8" t="s">
        <v>24</v>
      </c>
      <c r="C8" t="s">
        <v>159</v>
      </c>
      <c r="S8" s="2">
        <v>7</v>
      </c>
      <c r="T8" t="s">
        <v>149</v>
      </c>
    </row>
    <row r="9" spans="1:20" x14ac:dyDescent="0.25">
      <c r="A9">
        <v>8</v>
      </c>
      <c r="B9" t="s">
        <v>25</v>
      </c>
      <c r="C9" t="s">
        <v>160</v>
      </c>
      <c r="S9" s="2">
        <v>8</v>
      </c>
      <c r="T9" t="s">
        <v>150</v>
      </c>
    </row>
    <row r="10" spans="1:20" x14ac:dyDescent="0.25">
      <c r="A10">
        <v>9</v>
      </c>
      <c r="B10" t="s">
        <v>26</v>
      </c>
      <c r="C10" t="s">
        <v>161</v>
      </c>
      <c r="S10" s="2">
        <v>9</v>
      </c>
      <c r="T10" t="s">
        <v>151</v>
      </c>
    </row>
    <row r="11" spans="1:20" x14ac:dyDescent="0.25">
      <c r="A11">
        <v>10</v>
      </c>
      <c r="B11" t="s">
        <v>27</v>
      </c>
      <c r="S11" s="2">
        <v>10</v>
      </c>
      <c r="T11" t="s">
        <v>152</v>
      </c>
    </row>
    <row r="12" spans="1:20" x14ac:dyDescent="0.25">
      <c r="B12" t="s">
        <v>28</v>
      </c>
      <c r="S12" s="2">
        <v>11</v>
      </c>
      <c r="T12" t="s">
        <v>153</v>
      </c>
    </row>
    <row r="13" spans="1:20" x14ac:dyDescent="0.25">
      <c r="B13" t="s">
        <v>29</v>
      </c>
      <c r="S13" s="2">
        <v>12</v>
      </c>
      <c r="T13" t="s">
        <v>154</v>
      </c>
    </row>
    <row r="14" spans="1:20" x14ac:dyDescent="0.25">
      <c r="B14" t="s">
        <v>30</v>
      </c>
      <c r="S14" s="2">
        <v>13</v>
      </c>
    </row>
    <row r="15" spans="1:20" x14ac:dyDescent="0.25">
      <c r="B15" t="s">
        <v>31</v>
      </c>
      <c r="S15" s="2">
        <v>14</v>
      </c>
    </row>
    <row r="16" spans="1:20" x14ac:dyDescent="0.25">
      <c r="B16" t="s">
        <v>32</v>
      </c>
      <c r="S16" s="2">
        <v>15</v>
      </c>
    </row>
    <row r="17" spans="2:19" x14ac:dyDescent="0.25">
      <c r="B17" t="s">
        <v>33</v>
      </c>
      <c r="S17" s="2">
        <v>16</v>
      </c>
    </row>
    <row r="18" spans="2:19" x14ac:dyDescent="0.25">
      <c r="B18" t="s">
        <v>34</v>
      </c>
      <c r="S18" s="2">
        <v>17</v>
      </c>
    </row>
    <row r="19" spans="2:19" x14ac:dyDescent="0.25">
      <c r="B19" t="s">
        <v>35</v>
      </c>
      <c r="S19" s="2">
        <v>18</v>
      </c>
    </row>
    <row r="20" spans="2:19" x14ac:dyDescent="0.25">
      <c r="B20" t="s">
        <v>36</v>
      </c>
      <c r="S20" s="2">
        <v>19</v>
      </c>
    </row>
    <row r="21" spans="2:19" x14ac:dyDescent="0.25">
      <c r="B21" t="s">
        <v>37</v>
      </c>
      <c r="S21" s="2">
        <v>20</v>
      </c>
    </row>
    <row r="22" spans="2:19" x14ac:dyDescent="0.25">
      <c r="B22" t="s">
        <v>38</v>
      </c>
      <c r="S22" s="2">
        <v>21</v>
      </c>
    </row>
    <row r="23" spans="2:19" x14ac:dyDescent="0.25">
      <c r="B23" t="s">
        <v>39</v>
      </c>
      <c r="S23" s="2">
        <v>22</v>
      </c>
    </row>
    <row r="24" spans="2:19" x14ac:dyDescent="0.25">
      <c r="B24" t="s">
        <v>40</v>
      </c>
      <c r="S24" s="2">
        <v>23</v>
      </c>
    </row>
    <row r="25" spans="2:19" x14ac:dyDescent="0.25">
      <c r="B25" t="s">
        <v>41</v>
      </c>
      <c r="S25" s="2">
        <v>24</v>
      </c>
    </row>
    <row r="26" spans="2:19" x14ac:dyDescent="0.25">
      <c r="B26" t="s">
        <v>42</v>
      </c>
      <c r="S26" s="2">
        <v>25</v>
      </c>
    </row>
    <row r="27" spans="2:19" x14ac:dyDescent="0.25">
      <c r="B27" t="s">
        <v>43</v>
      </c>
      <c r="S27" s="2">
        <v>26</v>
      </c>
    </row>
    <row r="28" spans="2:19" x14ac:dyDescent="0.25">
      <c r="B28" t="s">
        <v>44</v>
      </c>
      <c r="S28" s="2">
        <v>27</v>
      </c>
    </row>
    <row r="29" spans="2:19" x14ac:dyDescent="0.25">
      <c r="B29" t="s">
        <v>45</v>
      </c>
      <c r="S29" s="2">
        <v>28</v>
      </c>
    </row>
    <row r="30" spans="2:19" x14ac:dyDescent="0.25">
      <c r="B30" t="s">
        <v>46</v>
      </c>
      <c r="S30" s="2">
        <v>29</v>
      </c>
    </row>
    <row r="31" spans="2:19" x14ac:dyDescent="0.25">
      <c r="B31" t="s">
        <v>47</v>
      </c>
      <c r="S31">
        <v>30</v>
      </c>
    </row>
    <row r="32" spans="2:19" x14ac:dyDescent="0.25">
      <c r="B32" t="s">
        <v>48</v>
      </c>
      <c r="S32">
        <v>31</v>
      </c>
    </row>
    <row r="33" spans="2:2" x14ac:dyDescent="0.25">
      <c r="B33" t="s">
        <v>49</v>
      </c>
    </row>
    <row r="34" spans="2:2" x14ac:dyDescent="0.25">
      <c r="B34" t="s">
        <v>50</v>
      </c>
    </row>
    <row r="35" spans="2:2" x14ac:dyDescent="0.25">
      <c r="B35" t="s">
        <v>51</v>
      </c>
    </row>
    <row r="36" spans="2:2" x14ac:dyDescent="0.25">
      <c r="B36" t="s">
        <v>52</v>
      </c>
    </row>
    <row r="37" spans="2:2" x14ac:dyDescent="0.25">
      <c r="B37" t="s">
        <v>53</v>
      </c>
    </row>
    <row r="38" spans="2:2" x14ac:dyDescent="0.25">
      <c r="B38" t="s">
        <v>54</v>
      </c>
    </row>
    <row r="39" spans="2:2" x14ac:dyDescent="0.25">
      <c r="B39" t="s">
        <v>55</v>
      </c>
    </row>
    <row r="40" spans="2:2" x14ac:dyDescent="0.25">
      <c r="B40" t="s">
        <v>56</v>
      </c>
    </row>
    <row r="41" spans="2:2" x14ac:dyDescent="0.25">
      <c r="B41" t="s">
        <v>57</v>
      </c>
    </row>
    <row r="42" spans="2:2" x14ac:dyDescent="0.25">
      <c r="B42" t="s">
        <v>58</v>
      </c>
    </row>
    <row r="43" spans="2:2" x14ac:dyDescent="0.25">
      <c r="B43" t="s">
        <v>59</v>
      </c>
    </row>
    <row r="44" spans="2:2" x14ac:dyDescent="0.25">
      <c r="B44" t="s">
        <v>60</v>
      </c>
    </row>
    <row r="45" spans="2:2" x14ac:dyDescent="0.25">
      <c r="B45" t="s">
        <v>61</v>
      </c>
    </row>
    <row r="46" spans="2:2" x14ac:dyDescent="0.25">
      <c r="B46" t="s">
        <v>62</v>
      </c>
    </row>
    <row r="47" spans="2:2" x14ac:dyDescent="0.25">
      <c r="B47" t="s">
        <v>63</v>
      </c>
    </row>
    <row r="48" spans="2:2" x14ac:dyDescent="0.25">
      <c r="B48" t="s">
        <v>64</v>
      </c>
    </row>
    <row r="49" spans="2:2" x14ac:dyDescent="0.25">
      <c r="B49" t="s">
        <v>65</v>
      </c>
    </row>
    <row r="50" spans="2:2" x14ac:dyDescent="0.25">
      <c r="B50" t="s">
        <v>66</v>
      </c>
    </row>
    <row r="51" spans="2:2" x14ac:dyDescent="0.25">
      <c r="B51" t="s">
        <v>67</v>
      </c>
    </row>
    <row r="52" spans="2:2" x14ac:dyDescent="0.25">
      <c r="B52" t="s">
        <v>68</v>
      </c>
    </row>
    <row r="53" spans="2:2" x14ac:dyDescent="0.25">
      <c r="B53" t="s">
        <v>69</v>
      </c>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Z2"/>
  <sheetViews>
    <sheetView topLeftCell="BY1" zoomScale="130" zoomScaleNormal="130" workbookViewId="0">
      <selection activeCell="CA5" sqref="CA5"/>
    </sheetView>
  </sheetViews>
  <sheetFormatPr defaultColWidth="9.140625" defaultRowHeight="15" x14ac:dyDescent="0.25"/>
  <cols>
    <col min="1" max="3" width="20.7109375" style="2" customWidth="1"/>
    <col min="4" max="4" width="20.7109375" customWidth="1"/>
    <col min="5" max="5" width="19" style="2" bestFit="1" customWidth="1"/>
    <col min="6" max="6" width="13.140625" bestFit="1" customWidth="1"/>
    <col min="7" max="7" width="14" style="2" bestFit="1" customWidth="1"/>
    <col min="8" max="16" width="20.7109375" customWidth="1"/>
    <col min="21" max="27" width="20.7109375" customWidth="1"/>
    <col min="28" max="28" width="20.7109375" style="2" customWidth="1"/>
    <col min="29" max="29" width="18.42578125" bestFit="1" customWidth="1"/>
    <col min="30" max="30" width="11.7109375" bestFit="1" customWidth="1"/>
    <col min="31" max="31" width="20.7109375" customWidth="1"/>
    <col min="32" max="35" width="20.7109375" style="2" customWidth="1"/>
    <col min="36" max="37" width="20.7109375" customWidth="1"/>
    <col min="38" max="46" width="20.7109375" style="2" customWidth="1"/>
    <col min="47" max="47" width="23.85546875" bestFit="1" customWidth="1"/>
    <col min="48" max="48" width="24.85546875" bestFit="1" customWidth="1"/>
    <col min="49" max="49" width="32" style="2" bestFit="1" customWidth="1"/>
    <col min="50" max="53" width="20.7109375" customWidth="1"/>
    <col min="54" max="54" width="20.7109375" style="2" customWidth="1"/>
    <col min="55" max="55" width="20.7109375" customWidth="1"/>
    <col min="56" max="56" width="24.28515625" customWidth="1"/>
    <col min="57" max="57" width="20.7109375" style="2" customWidth="1"/>
    <col min="58" max="60" width="20.7109375" customWidth="1"/>
    <col min="61" max="61" width="20.7109375" style="2" customWidth="1"/>
    <col min="62" max="63" width="20.7109375" customWidth="1"/>
    <col min="64" max="68" width="20.7109375" style="2" customWidth="1"/>
    <col min="69" max="70" width="20.7109375" customWidth="1"/>
    <col min="71" max="71" width="20.7109375" style="11" customWidth="1"/>
    <col min="72" max="75" width="20.7109375" customWidth="1"/>
    <col min="76" max="78" width="20.7109375" style="2" customWidth="1"/>
    <col min="79" max="16384" width="9.140625" style="3"/>
  </cols>
  <sheetData>
    <row r="1" spans="1:78" x14ac:dyDescent="0.25">
      <c r="A1" s="1" t="s">
        <v>135</v>
      </c>
      <c r="B1" s="1" t="s">
        <v>203</v>
      </c>
      <c r="C1" s="1" t="s">
        <v>204</v>
      </c>
      <c r="D1" s="1" t="s">
        <v>205</v>
      </c>
      <c r="E1" s="1" t="s">
        <v>173</v>
      </c>
      <c r="F1" s="1" t="s">
        <v>0</v>
      </c>
      <c r="G1" s="1" t="s">
        <v>73</v>
      </c>
      <c r="H1" s="1" t="s">
        <v>6</v>
      </c>
      <c r="I1" s="1" t="s">
        <v>206</v>
      </c>
      <c r="J1" s="1" t="s">
        <v>207</v>
      </c>
      <c r="K1" s="1" t="s">
        <v>15</v>
      </c>
      <c r="L1" s="1" t="s">
        <v>1</v>
      </c>
      <c r="M1" s="1" t="s">
        <v>2</v>
      </c>
      <c r="N1" s="1" t="s">
        <v>3</v>
      </c>
      <c r="O1" s="1" t="s">
        <v>4</v>
      </c>
      <c r="P1" s="1" t="s">
        <v>5</v>
      </c>
      <c r="Q1" s="1" t="s">
        <v>8</v>
      </c>
      <c r="R1" s="1" t="s">
        <v>9</v>
      </c>
      <c r="S1" s="1" t="s">
        <v>10</v>
      </c>
      <c r="T1" s="1" t="s">
        <v>11</v>
      </c>
      <c r="U1" s="1" t="s">
        <v>12</v>
      </c>
      <c r="V1" s="1" t="s">
        <v>13</v>
      </c>
      <c r="W1" s="1" t="s">
        <v>209</v>
      </c>
      <c r="X1" s="1" t="s">
        <v>208</v>
      </c>
      <c r="Y1" s="1" t="s">
        <v>14</v>
      </c>
      <c r="Z1" s="1" t="s">
        <v>16</v>
      </c>
      <c r="AA1" s="1" t="s">
        <v>211</v>
      </c>
      <c r="AB1" s="1" t="s">
        <v>212</v>
      </c>
      <c r="AC1" s="1" t="s">
        <v>213</v>
      </c>
      <c r="AD1" s="1" t="s">
        <v>214</v>
      </c>
      <c r="AE1" s="1" t="s">
        <v>215</v>
      </c>
      <c r="AF1" s="1" t="s">
        <v>17</v>
      </c>
      <c r="AG1" s="1" t="s">
        <v>156</v>
      </c>
      <c r="AH1" s="1" t="s">
        <v>119</v>
      </c>
      <c r="AI1" s="1" t="s">
        <v>120</v>
      </c>
      <c r="AJ1" s="1" t="s">
        <v>121</v>
      </c>
      <c r="AK1" s="1" t="s">
        <v>122</v>
      </c>
      <c r="AL1" s="1" t="s">
        <v>123</v>
      </c>
      <c r="AM1" s="1" t="s">
        <v>124</v>
      </c>
      <c r="AN1" s="1" t="s">
        <v>125</v>
      </c>
      <c r="AO1" s="1" t="s">
        <v>210</v>
      </c>
      <c r="AP1" s="1" t="s">
        <v>109</v>
      </c>
      <c r="AQ1" s="1" t="s">
        <v>216</v>
      </c>
      <c r="AR1" s="1" t="s">
        <v>217</v>
      </c>
      <c r="AS1" s="1" t="s">
        <v>218</v>
      </c>
      <c r="AT1" s="1" t="s">
        <v>88</v>
      </c>
      <c r="AU1" s="1" t="s">
        <v>89</v>
      </c>
      <c r="AV1" s="1" t="s">
        <v>219</v>
      </c>
      <c r="AW1" s="1" t="s">
        <v>220</v>
      </c>
      <c r="AX1" s="1" t="s">
        <v>221</v>
      </c>
      <c r="AY1" s="1" t="s">
        <v>222</v>
      </c>
      <c r="AZ1" s="1" t="s">
        <v>223</v>
      </c>
      <c r="BA1" s="1" t="s">
        <v>240</v>
      </c>
      <c r="BB1" s="1" t="s">
        <v>224</v>
      </c>
      <c r="BC1" s="1" t="s">
        <v>225</v>
      </c>
      <c r="BD1" s="1" t="s">
        <v>241</v>
      </c>
      <c r="BE1" s="1" t="s">
        <v>226</v>
      </c>
      <c r="BF1" s="1" t="s">
        <v>227</v>
      </c>
      <c r="BG1" s="1" t="s">
        <v>228</v>
      </c>
      <c r="BH1" s="1" t="s">
        <v>229</v>
      </c>
      <c r="BI1" s="1" t="s">
        <v>230</v>
      </c>
      <c r="BJ1" s="1" t="s">
        <v>231</v>
      </c>
      <c r="BK1" s="1" t="s">
        <v>232</v>
      </c>
      <c r="BL1" s="1" t="s">
        <v>233</v>
      </c>
      <c r="BM1" s="1" t="s">
        <v>234</v>
      </c>
      <c r="BN1" s="10" t="s">
        <v>235</v>
      </c>
      <c r="BO1" s="1" t="s">
        <v>242</v>
      </c>
      <c r="BP1" s="1" t="s">
        <v>236</v>
      </c>
      <c r="BQ1" s="1" t="s">
        <v>237</v>
      </c>
      <c r="BR1" s="1" t="s">
        <v>238</v>
      </c>
      <c r="BS1" s="1" t="s">
        <v>243</v>
      </c>
      <c r="BT1" s="1" t="s">
        <v>245</v>
      </c>
      <c r="BU1" s="1" t="s">
        <v>244</v>
      </c>
      <c r="BV1" s="1" t="s">
        <v>90</v>
      </c>
      <c r="BW1" s="1" t="s">
        <v>239</v>
      </c>
      <c r="BX1" s="1" t="s">
        <v>129</v>
      </c>
      <c r="BY1" s="1" t="s">
        <v>91</v>
      </c>
      <c r="BZ1" s="1" t="s">
        <v>92</v>
      </c>
    </row>
    <row r="2" spans="1:78" s="27" customFormat="1" ht="15.75" x14ac:dyDescent="0.25">
      <c r="A2" s="179" t="str">
        <f>IF(ISBLANK(Form!F4)=TRUE,"",Form!F4)</f>
        <v/>
      </c>
      <c r="B2" s="179" t="str">
        <f>IF(ISBLANK(Form!F5)=TRUE,"",Form!F5)</f>
        <v/>
      </c>
      <c r="C2" s="178" t="str">
        <f>IF(ISBLANK(Form!F6)=TRUE,"",Form!F6)</f>
        <v/>
      </c>
      <c r="D2" s="22" t="str">
        <f>IF(ISBLANK(Preliminary_Application),"",Preliminary_Application)</f>
        <v/>
      </c>
      <c r="E2" s="54" t="str">
        <f>IF(ISBLANK(Date_of_Submission__Month),"",Date_of_Submission__Month)</f>
        <v/>
      </c>
      <c r="F2" s="23" t="str">
        <f>IF(ISBLANK(Form!C6)=TRUE,"",Form!C6)</f>
        <v/>
      </c>
      <c r="G2" s="23" t="str">
        <f>IF(ISBLANK(Form!C10)=TRUE,"",Form!C10)</f>
        <v/>
      </c>
      <c r="H2" s="23" t="str">
        <f>IF(ISBLANK(Form!C11)=TRUE,"",Form!C11)</f>
        <v/>
      </c>
      <c r="I2" s="24" t="str">
        <f>IF(ISBLANK(Form!C12)=TRUE,"",Form!C12)</f>
        <v/>
      </c>
      <c r="J2" s="24" t="str">
        <f>IF(ISBLANK(Form!C13)=TRUE,"",Form!C13)</f>
        <v/>
      </c>
      <c r="K2" s="24" t="str">
        <f>IF(ISBLANK(Form!C14)=TRUE,"",Form!C14)</f>
        <v/>
      </c>
      <c r="L2" s="24" t="str">
        <f>IF(ISBLANK(Form!C16),"",Form!C16)</f>
        <v/>
      </c>
      <c r="M2" s="24" t="str">
        <f>IF(ISBLANK(Form!C17)=TRUE,"",Form!C17)</f>
        <v/>
      </c>
      <c r="N2" s="24" t="str">
        <f>IF(ISBLANK(Form!C18)=TRUE,"",Form!C18)</f>
        <v/>
      </c>
      <c r="O2" s="24" t="str">
        <f>IF(ISBLANK(Form!C19)=TRUE,"",Form!C19)</f>
        <v/>
      </c>
      <c r="P2" s="24" t="str">
        <f>IF(ISBLANK(Form!C20)=TRUE,"",Form!C20)</f>
        <v/>
      </c>
      <c r="Q2" s="23" t="str">
        <f>IF(ISBLANK(Form!C22)=TRUE,"",Form!C22)</f>
        <v/>
      </c>
      <c r="R2" s="23" t="str">
        <f>IF(ISBLANK(Form!C23)=TRUE,"",Form!C23)</f>
        <v/>
      </c>
      <c r="S2" s="24" t="str">
        <f>IF(ISBLANK(Form!C25),"",Form!C25)</f>
        <v/>
      </c>
      <c r="T2" s="24" t="str">
        <f>IF(ISBLANK(Form!C26),"",Form!C26)</f>
        <v/>
      </c>
      <c r="U2" s="24" t="str">
        <f>IF(ISBLANK(Form!C28)=TRUE,"",Form!C28)</f>
        <v/>
      </c>
      <c r="V2" s="24" t="str">
        <f>IF(ISBLANK(Form!C29)=TRUE,"",Form!C29)</f>
        <v/>
      </c>
      <c r="W2" s="24" t="str">
        <f>IF(ISBLANK(Form!C31)=TRUE,"",Form!C31)</f>
        <v/>
      </c>
      <c r="X2" s="24" t="str">
        <f>IF(ISBLANK(Form!C33)=TRUE,"",Form!C33)</f>
        <v/>
      </c>
      <c r="Y2" s="33" t="str">
        <f>IF(ISBLANK(Form!C35)=TRUE,"",Form!C35)</f>
        <v/>
      </c>
      <c r="Z2" s="28" t="str">
        <f>IF(ISBLANK(Form!C36)=TRUE,"",Form!C36)</f>
        <v/>
      </c>
      <c r="AA2" s="23" t="str">
        <f>IF(ISBLANK(Form!C37)=TRUE,"",Form!C37)</f>
        <v/>
      </c>
      <c r="AB2" s="34" t="str">
        <f>IF(ISBLANK(Form!C38)=TRUE,"",Form!C38)</f>
        <v/>
      </c>
      <c r="AC2" s="23" t="str">
        <f>IF(ISBLANK(Form!C39)=TRUE,"",Form!C39)</f>
        <v/>
      </c>
      <c r="AD2" s="34" t="str">
        <f>IF(ISBLANK(Form!C41)=TRUE,"",Form!C41)</f>
        <v/>
      </c>
      <c r="AE2" s="22" t="str">
        <f>IF(ISBLANK(Form!C43)=TRUE,"",Form!C43)</f>
        <v/>
      </c>
      <c r="AF2" s="29" t="str">
        <f>IF(ISBLANK(Form!C44)=TRUE,"",Form!C44)</f>
        <v/>
      </c>
      <c r="AG2" s="51" t="str">
        <f>IF(ISBLANK(Form!C45)=TRUE,"",Form!C45)</f>
        <v/>
      </c>
      <c r="AH2" s="22" t="str">
        <f>IF(ISBLANK(Section_5307),"",Section_5307)</f>
        <v/>
      </c>
      <c r="AI2" s="22" t="str">
        <f>IF(ISBLANK(Section_5309),"",Section_5309)</f>
        <v/>
      </c>
      <c r="AJ2" s="22" t="str">
        <f>IF(ISBLANK(Section_5310),"",Section_5310)</f>
        <v/>
      </c>
      <c r="AK2" s="22" t="str">
        <f>IF(ISBLANK(Section_5311),"",Section5311)</f>
        <v/>
      </c>
      <c r="AL2" s="22" t="str">
        <f>IF(ISBLANK(Section_5337),"",Section5337)</f>
        <v/>
      </c>
      <c r="AM2" s="22" t="str">
        <f>IF(ISBLANK(Section_5339),"",Section_5339)</f>
        <v/>
      </c>
      <c r="AN2" s="22" t="str">
        <f>IF(ISBLANK(FHWA_Flexible_Funds),"",FHWA_Flexible_Funds)</f>
        <v/>
      </c>
      <c r="AO2" s="22" t="str">
        <f>IF(ISBLANK(Other__specify_below),"",Other__specify_below)</f>
        <v/>
      </c>
      <c r="AP2" s="181" t="str">
        <f>IF(ISBLANK(Form!C57)=TRUE,"",Form!C57)</f>
        <v/>
      </c>
      <c r="AQ2" s="21" t="str">
        <f>IF(ISBLANK(Form!C58)=TRUE,"",Form!C58)</f>
        <v/>
      </c>
      <c r="AR2" s="181" t="str">
        <f>IF(ISBLANK(Form!C59)=TRUE,"",Form!C59)</f>
        <v/>
      </c>
      <c r="AS2" s="180" t="str">
        <f>IF(ISBLANK(Form!C60)=TRUE,"",Form!C60)</f>
        <v/>
      </c>
      <c r="AT2" s="30">
        <f>IF(ISBLANK(Form!C62)=TRUE,"",Form!C62)</f>
        <v>1</v>
      </c>
      <c r="AU2" s="31">
        <f>IF(ISBLANK(Form!C64)=TRUE,"",Form!C64)</f>
        <v>1</v>
      </c>
      <c r="AV2" s="24" t="str">
        <f>IF(ISBLANK(Form!C71)=TRUE,"",Form!C71)</f>
        <v/>
      </c>
      <c r="AW2" s="22" t="str">
        <f>IF(ISBLANK(Form!C73)=TRUE,"",Form!C73)</f>
        <v/>
      </c>
      <c r="AX2" s="22" t="str">
        <f>IF(ISBLANK(Form!C75)=TRUE,"",Form!C75)</f>
        <v/>
      </c>
      <c r="AY2" s="25" t="str">
        <f>IF(ISBLANK(Form!C77)=TRUE,"",Form!C77)</f>
        <v/>
      </c>
      <c r="AZ2" s="32" t="str">
        <f>IF(ISBLANK(Form!C79)=TRUE,"",Form!C79)</f>
        <v/>
      </c>
      <c r="BA2" s="32" t="str">
        <f>IF(ISBLANK(Form!C81)=TRUE,"",Form!C81)</f>
        <v/>
      </c>
      <c r="BB2" s="22" t="str">
        <f>IF(ISBLANK(Form!C87)= TRUE,"",Form!C87)</f>
        <v/>
      </c>
      <c r="BC2" s="22" t="str">
        <f>IF(ISBLANK(Form!C89)=TRUE,"",Form!C89)</f>
        <v/>
      </c>
      <c r="BD2" s="22" t="str">
        <f>IF(ISBLANK(Form!C91)=TRUE,"",Form!C91)</f>
        <v/>
      </c>
      <c r="BE2" s="22" t="str">
        <f>IF(ISBLANK(Form!C94)=TRUE,"",Form!C94)</f>
        <v/>
      </c>
      <c r="BF2" s="22" t="str">
        <f>IF(ISBLANK(Form!C96)=TRUE,"",Form!C96)</f>
        <v/>
      </c>
      <c r="BG2" s="22" t="str">
        <f>IF(ISBLANK(Intercity_bus),"",Intercity_bus)</f>
        <v/>
      </c>
      <c r="BH2" s="22" t="str">
        <f>IF(ISBLANK(Intercity_rail),"",Intercity_rail)</f>
        <v/>
      </c>
      <c r="BI2" s="22" t="str">
        <f>IF(ISBLANK(Taxi_facilities),"",Taxi_facilities)</f>
        <v/>
      </c>
      <c r="BJ2" s="22" t="str">
        <f>IF(ISBLANK(Bicycle__pedestrian_facilities),"",Bicycle__pedestrian_facilities)</f>
        <v/>
      </c>
      <c r="BK2" s="22" t="str">
        <f>IF(ISBLANK(Other__specify),"",Other__specify)</f>
        <v/>
      </c>
      <c r="BL2" s="29">
        <f>IF(ISBLANK(Form!C108)=TRUE,"",Form!C108)</f>
        <v>1</v>
      </c>
      <c r="BM2" s="35" t="str">
        <f>IF(ISBLANK(Form!C109)=TRUE,"",Form!C109)</f>
        <v/>
      </c>
      <c r="BN2" s="29" t="e">
        <f>IF(ISBLANK(Form!C110)=TRUE,"",Form!C110)</f>
        <v>#DIV/0!</v>
      </c>
      <c r="BO2" s="185" t="str">
        <f>IF(ISBLANK(Form!C112)=TRUE,"",Form!C112)</f>
        <v/>
      </c>
      <c r="BP2" s="22" t="str">
        <f>IF(ISBLANK(Form!C114)=TRUE,"", Form!C114)</f>
        <v/>
      </c>
      <c r="BQ2" s="22" t="str">
        <f>IF(ISBLANK(Form!C116)=TRUE,"",Form!C116)</f>
        <v/>
      </c>
      <c r="BR2" s="22" t="str">
        <f>IF(ISBLANK(Form!C121)=TRUE,"",Form!C121)</f>
        <v/>
      </c>
      <c r="BS2" s="29" t="str">
        <f>IF(ISBLANK(Form!C122)=TRUE,"",Form!C122)</f>
        <v/>
      </c>
      <c r="BT2" s="22" t="str">
        <f>IF(ISBLANK(Form!C124)=TRUE,"",Form!C124)</f>
        <v/>
      </c>
      <c r="BU2" s="22" t="str">
        <f>IF(ISBLANK(Form!C126)=TRUE,"",Form!C126)</f>
        <v/>
      </c>
      <c r="BV2" s="29" t="str">
        <f>IF(ISBLANK(Form!C132)=TRUE,"",Form!C132)</f>
        <v/>
      </c>
      <c r="BW2" s="22" t="str">
        <f>IF(ISBLANK(Form!C135)=TRUE,"",Form!C135)</f>
        <v/>
      </c>
      <c r="BX2" s="22" t="str">
        <f>IF(ISBLANK(Form!C137)=TRUE,"",Form!C137)</f>
        <v/>
      </c>
      <c r="BY2" s="22" t="str">
        <f>IF(ISBLANK(Form!C140)=TRUE,"",Form!C140)</f>
        <v/>
      </c>
      <c r="BZ2" s="26" t="str">
        <f>IF(ISBLANK(Form!C141)=TRUE,"",Form!C141)</f>
        <v/>
      </c>
    </row>
  </sheetData>
  <sheetProtection selectLockedCells="1" selectUnlockedCells="1"/>
  <pageMargins left="0.7" right="0.7" top="0.75" bottom="0.75" header="0.3" footer="0.3"/>
  <pageSetup orientation="portrait"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91</vt:i4>
      </vt:variant>
    </vt:vector>
  </HeadingPairs>
  <TitlesOfParts>
    <vt:vector size="94" baseType="lpstr">
      <vt:lpstr>Form</vt:lpstr>
      <vt:lpstr>LookUp</vt:lpstr>
      <vt:lpstr>Database</vt:lpstr>
      <vt:lpstr>_1__This_joint_development_project_enhances_economic_development.</vt:lpstr>
      <vt:lpstr>_1_enhances_the_effectiveness_of_a_public_transportation_project_and_is_related_physically_or_functionall_to_than_public_transportation_project.</vt:lpstr>
      <vt:lpstr>_1_sub_1_demonstrate_below_how_the_joint_development_project_will_contribute_to_privately_of_publicly_funded_economic_development_activity_occurring_in_close_proximity_to_the_transit_facility._Describe_the_economic_benefits_to_be_provided_by_the_joint_dev</vt:lpstr>
      <vt:lpstr>_1_sub_1_demonstrate_below_how_the_joint_development_will_enhance_the_effectiveness_of_public_transportaiton._Reasonable_demonstration_of_forecasted_benefits_of_the_project_may_include_increased_ridership_or_travel_time_or_et_cetera.</vt:lpstr>
      <vt:lpstr>_1_sub_2_specify_how_the_joint_development_project_is_physically_or_functionally_related_to_the_public_transportaiton_project.</vt:lpstr>
      <vt:lpstr>_2.1__Form_of_private_investment_contributed</vt:lpstr>
      <vt:lpstr>_2.2__Value_of_private_investment_contributed_to_the_joint_development_project__expressed_in_U.S._Dollar_value</vt:lpstr>
      <vt:lpstr>_2__This_joint_development_project_incorporates_private_investment.</vt:lpstr>
      <vt:lpstr>_2_establishes_new_or_enhanced_coordination_between_public_transportaiton_and_other_transportation.</vt:lpstr>
      <vt:lpstr>_2_sub_1_specify_how_the_project_establishes_new_or_enhanced_coordinatoin_between_public_transportation_and_another_mode_of_transportation._This_may_include_proximate_or_shared_ticket_counters_terminals_parking_facilities_taxicabs_or_other_modes.</vt:lpstr>
      <vt:lpstr>actual_or_estimated_amount_of_revenue_to_project_sponsor_agreed_upon_with_the_project_partners_over_the_duration_of_the_contract_period_excluding_any_payments_for_operations_and_maintenance_costs_for_the_joint_development_facility.</vt:lpstr>
      <vt:lpstr>amount_of_original_Federal_investment_contributed_to_the_non_transit_portion_of_the_joint_development_project</vt:lpstr>
      <vt:lpstr>Bicycle__pedestrian_facilities</vt:lpstr>
      <vt:lpstr>Date_of_Submission__Month</vt:lpstr>
      <vt:lpstr>does_the_joint_development_project_involve_the_destruction_or_modificaiton_of_existing_FTA_assited_transit_facilities?</vt:lpstr>
      <vt:lpstr>Does_the_joint_development_project_involve_the_destruction_or_modification_of_existing_FTA_assisted_transit_facilities?</vt:lpstr>
      <vt:lpstr>Does_this_joint_development_project_include_a_community_service_facility_as_defined_in_Circular_7050_._1.</vt:lpstr>
      <vt:lpstr>Does_this_project_include_the_construction_of_commercial_development?</vt:lpstr>
      <vt:lpstr>Does_this_project_include_the_construction_of_residential_development?</vt:lpstr>
      <vt:lpstr>Does_this_project_involve_any_change_to_FTA_assisted_transit_parking_facilities?</vt:lpstr>
      <vt:lpstr>Does_this_project_provide_space_within_a_FTA_assisted_transit_facility_for_the_use_of_a_tenant_or_for_a_non_transit_purpose?</vt:lpstr>
      <vt:lpstr>Duration_of_the_joint_development_contract_period__years</vt:lpstr>
      <vt:lpstr>duration_of_the_joint_development_contract_period_years</vt:lpstr>
      <vt:lpstr>End_Date</vt:lpstr>
      <vt:lpstr>estimated_cost_of_non_transit_portion_of_the_joint_development_project</vt:lpstr>
      <vt:lpstr>Estimated_far_share_of_revenue_per_year._This_is_a_pre_calculated_field.</vt:lpstr>
      <vt:lpstr>Fair_market_value_of_FTA_assisted_real_property_used_for_the_joint_development_project._If_applicable_attach_appraisal_and_review_appraisal_to_this_form_and_list_in_Section_5.</vt:lpstr>
      <vt:lpstr>FHWA_Flexible_Funds</vt:lpstr>
      <vt:lpstr>First_Tab</vt:lpstr>
      <vt:lpstr>FTA_assisted_real_property_local_parcel_number_s</vt:lpstr>
      <vt:lpstr>fta_assisted_real_property_local_parcel_numbers</vt:lpstr>
      <vt:lpstr>FTA_Grant_Number</vt:lpstr>
      <vt:lpstr>FTA_Region</vt:lpstr>
      <vt:lpstr>Grantee_ID</vt:lpstr>
      <vt:lpstr>Identify_means_of_conveying_or_encumbering_FTA_assisted_real_property_for_joint_development_and_to_whom._Describe_legal_instrument_for_conveyance._Specifically_describe_any_interests_in_the_property_to_be_conveyed.</vt:lpstr>
      <vt:lpstr>identify_or_describe_the_FTA_assisted_asset_being_contributed_to_the_joint_development_project_including_proportional_amount_of_the_asset_being_contributed_to_joint_development</vt:lpstr>
      <vt:lpstr>Identify_the_type_and_purpose_of_all_costs_to_be_provided_to_the_project_sponsor_by_the_tenant._State_the_monetary_value_in_U.S._dollars_of_the_tenants_fair_share_of_costs_contribution.</vt:lpstr>
      <vt:lpstr>If_so__specify_number_of_housing_units_to_be_constructed.</vt:lpstr>
      <vt:lpstr>If_so__specify_the_floor_area_of_commercial_space_to_be_constructed__in_square_feet.</vt:lpstr>
      <vt:lpstr>if_so_specify_number_of_housing_units_to_be_constructed</vt:lpstr>
      <vt:lpstr>If_so_specify_number_of_housing_units_to_be_constructed.</vt:lpstr>
      <vt:lpstr>If_so_specify_the_floor_area_of_commercial_space_to_be_constructed_in_square_feet.</vt:lpstr>
      <vt:lpstr>If_yes__identify_the_fair_share_of_costs_which_the_tenant_will_contribute.</vt:lpstr>
      <vt:lpstr>If_yes__what_is_the_age__average_if_more_than_one__of_the_facilities?</vt:lpstr>
      <vt:lpstr>If_yes__what_is_the_current_U.S._dollar_value_of_those_facilities?</vt:lpstr>
      <vt:lpstr>If_yes__what_is_the_current_US._dollar_value_of_those_facilities?</vt:lpstr>
      <vt:lpstr>If_yes__what_is_the_current_US_dollar_value_of_those_facilities?</vt:lpstr>
      <vt:lpstr>If_yes__what_is_the_estimated_total_project_cost?</vt:lpstr>
      <vt:lpstr>If_yes__what_is_the_remaining_useful_life_of_the_parking_facility_in_years?</vt:lpstr>
      <vt:lpstr>Intercity_bus</vt:lpstr>
      <vt:lpstr>Intercity_rail</vt:lpstr>
      <vt:lpstr>is_the_joint_development_project_part_of_another_transit_project</vt:lpstr>
      <vt:lpstr>Is_this_a_new_grant__or_existing_grant?</vt:lpstr>
      <vt:lpstr>Joint_Development__Partner_Role</vt:lpstr>
      <vt:lpstr>Joint_Development_Partner_1</vt:lpstr>
      <vt:lpstr>Joint_Development_Partner_2</vt:lpstr>
      <vt:lpstr>Joint_Development_Partner_3</vt:lpstr>
      <vt:lpstr>Joint_Development_Partner_Role</vt:lpstr>
      <vt:lpstr>Minimum_fair_share_of_revenue_threshold._This_is_apre_calculated_field_from_amount_of_the_original_Federal_investment_in_the_joint_development_project.</vt:lpstr>
      <vt:lpstr>Other__specify</vt:lpstr>
      <vt:lpstr>Other__specify_below</vt:lpstr>
      <vt:lpstr>other_specify_here</vt:lpstr>
      <vt:lpstr>Preliminary_Application</vt:lpstr>
      <vt:lpstr>Form!Print_Area</vt:lpstr>
      <vt:lpstr>Project_Location_City</vt:lpstr>
      <vt:lpstr>Project_Location_State</vt:lpstr>
      <vt:lpstr>Project_Review_ID</vt:lpstr>
      <vt:lpstr>Project_Sponsor__FTA_Grantee</vt:lpstr>
      <vt:lpstr>Project_Sponsor_Contact_Name</vt:lpstr>
      <vt:lpstr>Project_Sponsor_Email_Address</vt:lpstr>
      <vt:lpstr>Project_Sponsor_Phone_Number</vt:lpstr>
      <vt:lpstr>Project_Sponsor_Title</vt:lpstr>
      <vt:lpstr>Project_Street_Address</vt:lpstr>
      <vt:lpstr>Project_Title</vt:lpstr>
      <vt:lpstr>Provide_a_brief_summary_describing_the_proposed_FTA_assisted_joint_development_project.</vt:lpstr>
      <vt:lpstr>Second_Tab</vt:lpstr>
      <vt:lpstr>Section_5307</vt:lpstr>
      <vt:lpstr>Section_5309</vt:lpstr>
      <vt:lpstr>Section_5310</vt:lpstr>
      <vt:lpstr>Section_5311</vt:lpstr>
      <vt:lpstr>Section_5337</vt:lpstr>
      <vt:lpstr>Section_5339</vt:lpstr>
      <vt:lpstr>Size_of_non_transit_joint_development_project_land_area__in_acres</vt:lpstr>
      <vt:lpstr>size_of_non_transit_joint_development_project_land_area_in_acres</vt:lpstr>
      <vt:lpstr>Size_of_non_transit_joint_development_project_square_footage_upon_completion</vt:lpstr>
      <vt:lpstr>Start_Date</vt:lpstr>
      <vt:lpstr>State_how_the_project_sponsor_will_maintain_satisfactory_continuing_control_of_the_FTA_assisted_real_property?_Specify_the_terms_and_conditions_stipulated_for_preserving_satisfactory_continuing_control_to_ensure_use_of_the_property_for_transit_purpose.</vt:lpstr>
      <vt:lpstr>State_the_basis_for_determining_these_costs__i.e._commercial_valuation_method_used_for_costs_determintation</vt:lpstr>
      <vt:lpstr>Status</vt:lpstr>
      <vt:lpstr>Taxi_facilities</vt:lpstr>
      <vt:lpstr>Terms_of_revenue_payment_to_project_sponsor_include_payment_schedule_amounts_specific_conditions_and_et_cetera.</vt:lpstr>
    </vt:vector>
  </TitlesOfParts>
  <Company>Department of Transportation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Joint Development Project Request Form</dc:title>
  <dc:subject>Commitment to accessibility: DOT is committed to ensuring that information is available in appropriate alternative formats to meet the requirements of persons who have a disability. If you require an alternative version of this file, please contact FTAWebAccessibility@dot.gov.</dc:subject>
  <dc:creator>Federal Transit Administration</dc:creator>
  <cp:lastModifiedBy>Jacobson, Josselyn</cp:lastModifiedBy>
  <cp:lastPrinted>2016-03-21T15:15:07Z</cp:lastPrinted>
  <dcterms:created xsi:type="dcterms:W3CDTF">2014-09-06T18:36:35Z</dcterms:created>
  <dcterms:modified xsi:type="dcterms:W3CDTF">2018-04-24T21:06:43Z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Language">
    <vt:lpwstr>English</vt:lpwstr>
  </property>
</Properties>
</file>